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anna.wojtowicz\Desktop\"/>
    </mc:Choice>
  </mc:AlternateContent>
  <bookViews>
    <workbookView xWindow="0" yWindow="0" windowWidth="15345" windowHeight="463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" l="1"/>
  <c r="N7" i="1"/>
  <c r="N8" i="1"/>
  <c r="N5" i="1"/>
  <c r="O9" i="1" l="1"/>
  <c r="O42" i="1" l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3" i="1"/>
  <c r="O24" i="1"/>
  <c r="O22" i="1"/>
  <c r="O21" i="1"/>
  <c r="O20" i="1"/>
  <c r="O19" i="1"/>
  <c r="O18" i="1"/>
  <c r="O17" i="1"/>
  <c r="O16" i="1"/>
  <c r="O69" i="1" l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N34" i="1"/>
  <c r="N33" i="1"/>
  <c r="N32" i="1"/>
  <c r="O15" i="1"/>
  <c r="O14" i="1"/>
  <c r="O13" i="1"/>
  <c r="O12" i="1"/>
  <c r="O11" i="1"/>
  <c r="O10" i="1"/>
  <c r="O8" i="1"/>
  <c r="O7" i="1"/>
  <c r="O6" i="1"/>
  <c r="O5" i="1"/>
</calcChain>
</file>

<file path=xl/sharedStrings.xml><?xml version="1.0" encoding="utf-8"?>
<sst xmlns="http://schemas.openxmlformats.org/spreadsheetml/2006/main" count="172" uniqueCount="109">
  <si>
    <t xml:space="preserve">D1 </t>
  </si>
  <si>
    <t xml:space="preserve">D2 </t>
  </si>
  <si>
    <t xml:space="preserve">D3 </t>
  </si>
  <si>
    <t xml:space="preserve">D4 </t>
  </si>
  <si>
    <t>D5</t>
  </si>
  <si>
    <t xml:space="preserve">D6 </t>
  </si>
  <si>
    <t>Sokólski</t>
  </si>
  <si>
    <t>Z</t>
  </si>
  <si>
    <t>Sztumski</t>
  </si>
  <si>
    <t>ZM</t>
  </si>
  <si>
    <t>Kamieniecka</t>
  </si>
  <si>
    <t>Corriedale</t>
  </si>
  <si>
    <t>Olkuska</t>
  </si>
  <si>
    <t>Świniarka</t>
  </si>
  <si>
    <t>Uhruska</t>
  </si>
  <si>
    <t>Wielkopolska</t>
  </si>
  <si>
    <t>Wrzosówka</t>
  </si>
  <si>
    <t>Żelaźnieńska</t>
  </si>
  <si>
    <t>Puławska</t>
  </si>
  <si>
    <t>Polbar (Pb)</t>
  </si>
  <si>
    <t>Rhode Island White (A-33)</t>
  </si>
  <si>
    <t>Lubelska (Lu)</t>
  </si>
  <si>
    <t>Kielecka (Ki)</t>
  </si>
  <si>
    <t>Podkarpacka (Pd)</t>
  </si>
  <si>
    <t>Garbonosa (Ga)</t>
  </si>
  <si>
    <t>Kartuska (Ka)</t>
  </si>
  <si>
    <t>Rypińska (Ry)</t>
  </si>
  <si>
    <t>Suwalska (Su)</t>
  </si>
  <si>
    <t>Landes (LsD-01)</t>
  </si>
  <si>
    <t>Biłgorajska (Bi)</t>
  </si>
  <si>
    <t>Zatorska (ZD-1)</t>
  </si>
  <si>
    <r>
      <t>N</t>
    </r>
    <r>
      <rPr>
        <vertAlign val="subscript"/>
        <sz val="11"/>
        <rFont val="Calibri Light"/>
        <family val="2"/>
        <charset val="238"/>
        <scheme val="major"/>
      </rPr>
      <t>e</t>
    </r>
  </si>
  <si>
    <t>Pomorska (Po)</t>
  </si>
  <si>
    <t>Romańska (Ro)</t>
  </si>
  <si>
    <t>Kubańska (Ku)</t>
  </si>
  <si>
    <t>Polska czerwona (RP)</t>
  </si>
  <si>
    <t>Białogrzebieta (BG)</t>
  </si>
  <si>
    <t>Polska czarno-biała (ZB)</t>
  </si>
  <si>
    <t>Polska czerwono-biała (ZR)</t>
  </si>
  <si>
    <t>Hucuł</t>
  </si>
  <si>
    <t>Konik polski</t>
  </si>
  <si>
    <t>Merynos w starym typie</t>
  </si>
  <si>
    <t>Cakiel podhalański</t>
  </si>
  <si>
    <t>Bydła</t>
  </si>
  <si>
    <t>Konie</t>
  </si>
  <si>
    <t>Owce</t>
  </si>
  <si>
    <t>Kozy</t>
  </si>
  <si>
    <t>Swinie</t>
  </si>
  <si>
    <t>Gatunek</t>
  </si>
  <si>
    <t>Rasa/odmiana/ród</t>
  </si>
  <si>
    <t>Liczba samic L</t>
  </si>
  <si>
    <t>pkt</t>
  </si>
  <si>
    <t>Status zagrożenia</t>
  </si>
  <si>
    <t>Suma pkt D</t>
  </si>
  <si>
    <t xml:space="preserve">Suma końcowa pkt </t>
  </si>
  <si>
    <t xml:space="preserve">Małopolski (objęty ochroną) </t>
  </si>
  <si>
    <t xml:space="preserve">Śląski (objęty ochroną) </t>
  </si>
  <si>
    <t xml:space="preserve">Wielkopolski (objęty ochroną)  </t>
  </si>
  <si>
    <t>Czarnogłówka</t>
  </si>
  <si>
    <t>Merynos barwny</t>
  </si>
  <si>
    <t>Pogórza</t>
  </si>
  <si>
    <t>Pomorka</t>
  </si>
  <si>
    <t>Polska owca górska odmiany barwnej</t>
  </si>
  <si>
    <t>Karpacka</t>
  </si>
  <si>
    <t>Złotnicka Biała</t>
  </si>
  <si>
    <t>Złotnicka Pstra</t>
  </si>
  <si>
    <t>Zielononóżka kuropatwiana (Z-11)</t>
  </si>
  <si>
    <t>Zielononóżka kuropatwiana (Zk)</t>
  </si>
  <si>
    <t>Żółtonóżka kuropatwiana (Ż-33)</t>
  </si>
  <si>
    <t>Pekin angielski (LsA)</t>
  </si>
  <si>
    <t>Pekin francuski (P-9)</t>
  </si>
  <si>
    <t>Pomniejszona (K-2)</t>
  </si>
  <si>
    <t>Mieszańce (KhO-1)</t>
  </si>
  <si>
    <t>Pekin duński (P-8)</t>
  </si>
  <si>
    <t>K</t>
  </si>
  <si>
    <t>Z - zagrożona</t>
  </si>
  <si>
    <t>ZM - zagożona -monitoring</t>
  </si>
  <si>
    <t>K - krytyczna</t>
  </si>
  <si>
    <t xml:space="preserve">N - niezagrożona </t>
  </si>
  <si>
    <t>L - całkowita liczba samic</t>
  </si>
  <si>
    <r>
      <t>N</t>
    </r>
    <r>
      <rPr>
        <vertAlign val="subscript"/>
        <sz val="11"/>
        <rFont val="Calibri Light"/>
        <family val="2"/>
        <charset val="238"/>
        <scheme val="major"/>
      </rPr>
      <t xml:space="preserve">e </t>
    </r>
    <r>
      <rPr>
        <sz val="11"/>
        <rFont val="Calibri Light"/>
        <family val="2"/>
        <charset val="238"/>
        <scheme val="major"/>
      </rPr>
      <t xml:space="preserve">- efektywna wielkość populacji, obliczana ze wzoru: </t>
    </r>
  </si>
  <si>
    <r>
      <t>N</t>
    </r>
    <r>
      <rPr>
        <b/>
        <vertAlign val="subscript"/>
        <sz val="11"/>
        <rFont val="Calibri Light"/>
        <family val="2"/>
        <charset val="238"/>
        <scheme val="major"/>
      </rPr>
      <t>e</t>
    </r>
    <r>
      <rPr>
        <b/>
        <sz val="11"/>
        <rFont val="Calibri Light"/>
        <family val="2"/>
        <charset val="238"/>
        <scheme val="major"/>
      </rPr>
      <t xml:space="preserve"> = 4*NM*NF/(NM+NF)</t>
    </r>
  </si>
  <si>
    <t>NM - liczba samców</t>
  </si>
  <si>
    <t>NF - liczba samic</t>
  </si>
  <si>
    <t>D1 – rozkład  geograficzny:  1 punkt przyznawany w sytuacji gdy ≥  75%  populacji  było skoncentrowane  w  regionie  pochodzenia, 0 jeśli tylko ≤ 25% rasy występowało w regionie pochodzenia,  0,5  punktu,  jeśli  koncentracja  rasy  była  pośrednia.  Tam,  gdzie  populacja występowała w niewielkiej liczbie stad (≤ 2), niezależnie od wyników końcowych, rasę uznano za zagrożoną i wymagającą ochrony</t>
  </si>
  <si>
    <t>D2  -  trend demograficzny w ciągu ostatnich 5 lat: 1 punkt -  trend  wzrostowy;  0,5  -  trend stabilny; i 0 - trend spadkowy</t>
  </si>
  <si>
    <t>D3  -  wartość kulturowa rasy: 1 punkt -  brak wartości kulturowej / historycznej; 0,5 -  mała wartość kulturowa / historyczna; 0 - ma wartości kulturowe / historyczne</t>
  </si>
  <si>
    <t>D4 - kontrola pochodzenia: 1 punkt – prowadzona; 0,5 – prowadzona w niewielkim stopniu; 0 – nieprowadzona</t>
  </si>
  <si>
    <t>D5  -  ochrona  ex  situ:  1  punkt  –  prowadzona;  0,5  –  prowadzona  w  niewielkim  stopniu;  0  – nieprowadzona</t>
  </si>
  <si>
    <t>D6 - czynniki antropogeniczne, oceniane przez ekspertów i na podstawie wieku hodowców, ich aktywności  w  realizacji  istniejących  programów ochronnych (np. udział  w  wystawach, popularyzacja ras i ich przetworów, współpraca  z organizacjami hodowców), oraz możliwość dofinansowania  ochrony  ras:  1  punkt – istnieją czynniki  antropogeniczne;  0,5 – istnieją częściowo; 0 – brak</t>
  </si>
  <si>
    <t xml:space="preserve">1 pkt   50&lt;Nₑ≤ 200 </t>
  </si>
  <si>
    <t>2 pkt   200&lt;Nₑ≤ 1000</t>
  </si>
  <si>
    <r>
      <t>0 pkt   N</t>
    </r>
    <r>
      <rPr>
        <vertAlign val="subscript"/>
        <sz val="11"/>
        <rFont val="Calibri Light"/>
        <family val="2"/>
        <charset val="238"/>
        <scheme val="major"/>
      </rPr>
      <t>e</t>
    </r>
    <r>
      <rPr>
        <sz val="11"/>
        <rFont val="Calibri Light"/>
        <family val="2"/>
        <charset val="238"/>
        <scheme val="major"/>
      </rPr>
      <t xml:space="preserve"> ≤50  </t>
    </r>
  </si>
  <si>
    <t xml:space="preserve">3 pkt    Nₑ&gt; 1000 </t>
  </si>
  <si>
    <t>Kury</t>
  </si>
  <si>
    <t>Kaczki</t>
  </si>
  <si>
    <t>Gęsi</t>
  </si>
  <si>
    <t>Sussex (S-66)</t>
  </si>
  <si>
    <t>Leghorn (G-99)</t>
  </si>
  <si>
    <t>Leghorn (H-22)</t>
  </si>
  <si>
    <t>Leghorn (H-33)</t>
  </si>
  <si>
    <t>Karmazyn/Rhode Island Red (R-11)</t>
  </si>
  <si>
    <t>Karmazyn/Rhode Island Red (K-22)</t>
  </si>
  <si>
    <t>Pekin krajowy (P-33)</t>
  </si>
  <si>
    <t>Pekin krajowy (P-11)</t>
  </si>
  <si>
    <t>Pekin krajowy (P-22)</t>
  </si>
  <si>
    <t>Pekin krajowy (P-44)</t>
  </si>
  <si>
    <t>Pekin krajowy (P-55)</t>
  </si>
  <si>
    <t>Słowacka (Sł)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</si>
</sst>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38"/>
      <scheme val="minor"/>
    </font>
    <font>
      <sz val="11"/>
      <name val="Calibri Light"/>
      <family val="2"/>
      <charset val="238"/>
      <scheme val="major"/>
    </font>
    <font>
      <vertAlign val="subscript"/>
      <sz val="11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b/>
      <sz val="11"/>
      <name val="Calibri Light"/>
      <family val="2"/>
      <charset val="238"/>
      <scheme val="major"/>
    </font>
    <font>
      <b/>
      <vertAlign val="subscript"/>
      <sz val="11"/>
      <name val="Calibri Light"/>
      <family val="2"/>
      <charset val="238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2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/>
    <xf numFmtId="14" fontId="1" fillId="0" borderId="0" xfId="0" applyNumberFormat="1" applyFont="1" applyFill="1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64" fontId="1" fillId="0" borderId="0" xfId="0" applyNumberFormat="1" applyFont="1" applyFill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Alignment="1"/>
    <xf numFmtId="0" fontId="1" fillId="0" borderId="1" xfId="0" applyFont="1" applyFill="1" applyBorder="1"/>
    <xf numFmtId="16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top" wrapText="1"/>
    </xf>
    <xf numFmtId="0" fontId="4" fillId="0" borderId="0" xfId="0" applyFont="1" applyFill="1" applyAlignment="1"/>
    <xf numFmtId="2" fontId="1" fillId="0" borderId="0" xfId="0" applyNumberFormat="1" applyFont="1" applyFill="1" applyBorder="1" applyAlignment="1">
      <alignment horizontal="center" vertical="center" wrapText="1"/>
    </xf>
    <xf numFmtId="1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left" vertical="top"/>
    </xf>
    <xf numFmtId="0" fontId="1" fillId="0" borderId="0" xfId="0" applyFont="1" applyFill="1" applyAlignment="1"/>
    <xf numFmtId="0" fontId="1" fillId="0" borderId="0" xfId="0" applyFont="1" applyFill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166"/>
  <sheetViews>
    <sheetView tabSelected="1" zoomScale="160" zoomScaleNormal="160" workbookViewId="0">
      <selection activeCell="F55" sqref="F55"/>
    </sheetView>
  </sheetViews>
  <sheetFormatPr defaultColWidth="9.140625" defaultRowHeight="15" x14ac:dyDescent="0.25"/>
  <cols>
    <col min="1" max="1" width="1.85546875" style="2" customWidth="1"/>
    <col min="2" max="2" width="11.28515625" style="2" bestFit="1" customWidth="1"/>
    <col min="3" max="3" width="31.140625" style="9" customWidth="1"/>
    <col min="4" max="4" width="10.42578125" style="3" customWidth="1"/>
    <col min="5" max="5" width="9.140625" style="3" customWidth="1"/>
    <col min="6" max="6" width="9.5703125" style="3" customWidth="1"/>
    <col min="7" max="7" width="8.140625" style="3" customWidth="1"/>
    <col min="8" max="8" width="7.28515625" style="3" customWidth="1"/>
    <col min="9" max="9" width="8.7109375" style="3" customWidth="1"/>
    <col min="10" max="10" width="7.28515625" style="3" customWidth="1"/>
    <col min="11" max="11" width="7.85546875" style="3" customWidth="1"/>
    <col min="12" max="12" width="7.5703125" style="3" customWidth="1"/>
    <col min="13" max="13" width="8" style="3" customWidth="1"/>
    <col min="14" max="14" width="8.140625" style="3" customWidth="1"/>
    <col min="15" max="15" width="8.5703125" style="14" customWidth="1"/>
    <col min="16" max="16" width="11.28515625" style="3" customWidth="1"/>
    <col min="17" max="17" width="12.42578125" style="3" customWidth="1"/>
    <col min="18" max="18" width="11.28515625" style="3" bestFit="1" customWidth="1"/>
    <col min="19" max="16384" width="9.140625" style="3"/>
  </cols>
  <sheetData>
    <row r="2" spans="2:17" ht="15" customHeight="1" x14ac:dyDescent="0.25">
      <c r="B2" s="24" t="s">
        <v>48</v>
      </c>
      <c r="C2" s="26" t="s">
        <v>49</v>
      </c>
      <c r="D2" s="24" t="s">
        <v>50</v>
      </c>
      <c r="E2" s="24" t="s">
        <v>51</v>
      </c>
      <c r="F2" s="24" t="s">
        <v>31</v>
      </c>
      <c r="G2" s="24" t="s">
        <v>51</v>
      </c>
      <c r="H2" s="24" t="s">
        <v>0</v>
      </c>
      <c r="I2" s="24" t="s">
        <v>1</v>
      </c>
      <c r="J2" s="24" t="s">
        <v>2</v>
      </c>
      <c r="K2" s="24" t="s">
        <v>3</v>
      </c>
      <c r="L2" s="24" t="s">
        <v>4</v>
      </c>
      <c r="M2" s="24" t="s">
        <v>5</v>
      </c>
      <c r="N2" s="24" t="s">
        <v>53</v>
      </c>
      <c r="O2" s="25" t="s">
        <v>54</v>
      </c>
      <c r="P2" s="24" t="s">
        <v>52</v>
      </c>
    </row>
    <row r="3" spans="2:17" ht="15" customHeight="1" x14ac:dyDescent="0.25">
      <c r="B3" s="24"/>
      <c r="C3" s="26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5"/>
      <c r="P3" s="24"/>
      <c r="Q3" s="4"/>
    </row>
    <row r="4" spans="2:17" ht="15" customHeight="1" x14ac:dyDescent="0.25">
      <c r="B4" s="24"/>
      <c r="C4" s="26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5"/>
      <c r="P4" s="24"/>
    </row>
    <row r="5" spans="2:17" ht="15" customHeight="1" x14ac:dyDescent="0.25">
      <c r="B5" s="24" t="s">
        <v>43</v>
      </c>
      <c r="C5" s="6" t="s">
        <v>35</v>
      </c>
      <c r="D5" s="18">
        <v>3421</v>
      </c>
      <c r="E5" s="18">
        <v>2</v>
      </c>
      <c r="F5" s="22">
        <v>274.3855628759668</v>
      </c>
      <c r="G5" s="18">
        <v>2</v>
      </c>
      <c r="H5" s="5">
        <v>0.5</v>
      </c>
      <c r="I5" s="5">
        <v>1</v>
      </c>
      <c r="J5" s="5">
        <v>0</v>
      </c>
      <c r="K5" s="5">
        <v>0.5</v>
      </c>
      <c r="L5" s="5">
        <v>1</v>
      </c>
      <c r="M5" s="5">
        <v>0.5</v>
      </c>
      <c r="N5" s="1">
        <f>H5+I5+J5+K5+L5+M5</f>
        <v>3.5</v>
      </c>
      <c r="O5" s="7">
        <f t="shared" ref="O5:O13" si="0">(E5+G5+1/2*(H5+I5+J5+K5+L5+M5))/3</f>
        <v>1.9166666666666667</v>
      </c>
      <c r="P5" s="5" t="s">
        <v>7</v>
      </c>
    </row>
    <row r="6" spans="2:17" ht="15" customHeight="1" x14ac:dyDescent="0.25">
      <c r="B6" s="24"/>
      <c r="C6" s="6" t="s">
        <v>36</v>
      </c>
      <c r="D6" s="18">
        <v>739</v>
      </c>
      <c r="E6" s="18">
        <v>1</v>
      </c>
      <c r="F6" s="22">
        <v>31.657295850066934</v>
      </c>
      <c r="G6" s="18">
        <v>0</v>
      </c>
      <c r="H6" s="5">
        <v>1</v>
      </c>
      <c r="I6" s="5">
        <v>0.5</v>
      </c>
      <c r="J6" s="5">
        <v>0.5</v>
      </c>
      <c r="K6" s="5">
        <v>0.5</v>
      </c>
      <c r="L6" s="5">
        <v>1</v>
      </c>
      <c r="M6" s="5">
        <v>0.5</v>
      </c>
      <c r="N6" s="21">
        <f t="shared" ref="N6:N8" si="1">H6+I6+J6+K6+L6+M6</f>
        <v>4</v>
      </c>
      <c r="O6" s="7">
        <f t="shared" si="0"/>
        <v>1</v>
      </c>
      <c r="P6" s="5" t="s">
        <v>74</v>
      </c>
    </row>
    <row r="7" spans="2:17" ht="15" customHeight="1" x14ac:dyDescent="0.25">
      <c r="B7" s="24"/>
      <c r="C7" s="6" t="s">
        <v>37</v>
      </c>
      <c r="D7" s="18">
        <v>1292</v>
      </c>
      <c r="E7" s="18">
        <v>2</v>
      </c>
      <c r="F7" s="22">
        <v>82.656511805026653</v>
      </c>
      <c r="G7" s="18">
        <v>1</v>
      </c>
      <c r="H7" s="5">
        <v>1</v>
      </c>
      <c r="I7" s="5">
        <v>0</v>
      </c>
      <c r="J7" s="5">
        <v>0.5</v>
      </c>
      <c r="K7" s="5">
        <v>0.5</v>
      </c>
      <c r="L7" s="5">
        <v>1</v>
      </c>
      <c r="M7" s="5">
        <v>0.5</v>
      </c>
      <c r="N7" s="21">
        <f t="shared" si="1"/>
        <v>3.5</v>
      </c>
      <c r="O7" s="7">
        <f t="shared" si="0"/>
        <v>1.5833333333333333</v>
      </c>
      <c r="P7" s="5" t="s">
        <v>7</v>
      </c>
    </row>
    <row r="8" spans="2:17" ht="15" customHeight="1" x14ac:dyDescent="0.25">
      <c r="B8" s="24"/>
      <c r="C8" s="6" t="s">
        <v>38</v>
      </c>
      <c r="D8" s="18">
        <v>3335</v>
      </c>
      <c r="E8" s="18">
        <v>2</v>
      </c>
      <c r="F8" s="22">
        <v>59.731343283582092</v>
      </c>
      <c r="G8" s="18">
        <v>1</v>
      </c>
      <c r="H8" s="5">
        <v>1</v>
      </c>
      <c r="I8" s="5">
        <v>0.5</v>
      </c>
      <c r="J8" s="5">
        <v>0.5</v>
      </c>
      <c r="K8" s="5">
        <v>0.5</v>
      </c>
      <c r="L8" s="5">
        <v>1</v>
      </c>
      <c r="M8" s="5">
        <v>0.5</v>
      </c>
      <c r="N8" s="21">
        <f t="shared" si="1"/>
        <v>4</v>
      </c>
      <c r="O8" s="7">
        <f t="shared" si="0"/>
        <v>1.6666666666666667</v>
      </c>
      <c r="P8" s="5" t="s">
        <v>7</v>
      </c>
    </row>
    <row r="9" spans="2:17" ht="15" customHeight="1" x14ac:dyDescent="0.25">
      <c r="B9" s="24" t="s">
        <v>44</v>
      </c>
      <c r="C9" s="6" t="s">
        <v>39</v>
      </c>
      <c r="D9" s="5">
        <v>1170</v>
      </c>
      <c r="E9" s="5">
        <v>1</v>
      </c>
      <c r="F9" s="5">
        <v>663</v>
      </c>
      <c r="G9" s="5">
        <v>2</v>
      </c>
      <c r="H9" s="5">
        <v>0.5</v>
      </c>
      <c r="I9" s="5">
        <v>1</v>
      </c>
      <c r="J9" s="5">
        <v>0</v>
      </c>
      <c r="K9" s="5">
        <v>1</v>
      </c>
      <c r="L9" s="5">
        <v>0</v>
      </c>
      <c r="M9" s="5">
        <v>1</v>
      </c>
      <c r="N9" s="1">
        <v>3.5</v>
      </c>
      <c r="O9" s="7">
        <f>(E9+G9+1/2*(H9+I9+J9+K9+L9+M9))/3</f>
        <v>1.5833333333333333</v>
      </c>
      <c r="P9" s="5" t="s">
        <v>7</v>
      </c>
    </row>
    <row r="10" spans="2:17" ht="15" customHeight="1" x14ac:dyDescent="0.25">
      <c r="B10" s="24"/>
      <c r="C10" s="6" t="s">
        <v>40</v>
      </c>
      <c r="D10" s="5">
        <v>1733</v>
      </c>
      <c r="E10" s="5">
        <v>2</v>
      </c>
      <c r="F10" s="5">
        <v>678</v>
      </c>
      <c r="G10" s="5">
        <v>2</v>
      </c>
      <c r="H10" s="5">
        <v>0.5</v>
      </c>
      <c r="I10" s="5">
        <v>1</v>
      </c>
      <c r="J10" s="5">
        <v>0</v>
      </c>
      <c r="K10" s="5">
        <v>1</v>
      </c>
      <c r="L10" s="5">
        <v>0</v>
      </c>
      <c r="M10" s="5">
        <v>0.5</v>
      </c>
      <c r="N10" s="1">
        <v>3</v>
      </c>
      <c r="O10" s="7">
        <f t="shared" si="0"/>
        <v>1.8333333333333333</v>
      </c>
      <c r="P10" s="5" t="s">
        <v>7</v>
      </c>
    </row>
    <row r="11" spans="2:17" ht="15" customHeight="1" x14ac:dyDescent="0.25">
      <c r="B11" s="24"/>
      <c r="C11" s="6" t="s">
        <v>55</v>
      </c>
      <c r="D11" s="5">
        <v>457</v>
      </c>
      <c r="E11" s="5">
        <v>1</v>
      </c>
      <c r="F11" s="5">
        <v>325</v>
      </c>
      <c r="G11" s="5">
        <v>2</v>
      </c>
      <c r="H11" s="5">
        <v>0.5</v>
      </c>
      <c r="I11" s="5">
        <v>0.5</v>
      </c>
      <c r="J11" s="5">
        <v>0</v>
      </c>
      <c r="K11" s="5">
        <v>1</v>
      </c>
      <c r="L11" s="5">
        <v>0</v>
      </c>
      <c r="M11" s="5">
        <v>1</v>
      </c>
      <c r="N11" s="1">
        <v>3</v>
      </c>
      <c r="O11" s="7">
        <f t="shared" si="0"/>
        <v>1.5</v>
      </c>
      <c r="P11" s="23" t="s">
        <v>7</v>
      </c>
    </row>
    <row r="12" spans="2:17" ht="15" customHeight="1" x14ac:dyDescent="0.25">
      <c r="B12" s="24"/>
      <c r="C12" s="6" t="s">
        <v>56</v>
      </c>
      <c r="D12" s="5">
        <v>1126</v>
      </c>
      <c r="E12" s="5">
        <v>1</v>
      </c>
      <c r="F12" s="5">
        <v>802</v>
      </c>
      <c r="G12" s="5">
        <v>2</v>
      </c>
      <c r="H12" s="5">
        <v>0.5</v>
      </c>
      <c r="I12" s="5">
        <v>1</v>
      </c>
      <c r="J12" s="5">
        <v>0</v>
      </c>
      <c r="K12" s="5">
        <v>1</v>
      </c>
      <c r="L12" s="5">
        <v>0</v>
      </c>
      <c r="M12" s="5">
        <v>1</v>
      </c>
      <c r="N12" s="1">
        <v>3.5</v>
      </c>
      <c r="O12" s="7">
        <f t="shared" si="0"/>
        <v>1.5833333333333333</v>
      </c>
      <c r="P12" s="23" t="s">
        <v>7</v>
      </c>
    </row>
    <row r="13" spans="2:17" ht="15" customHeight="1" x14ac:dyDescent="0.25">
      <c r="B13" s="24"/>
      <c r="C13" s="6" t="s">
        <v>57</v>
      </c>
      <c r="D13" s="5">
        <v>159</v>
      </c>
      <c r="E13" s="5">
        <v>0</v>
      </c>
      <c r="F13" s="5">
        <v>95</v>
      </c>
      <c r="G13" s="5">
        <v>1</v>
      </c>
      <c r="H13" s="5">
        <v>0.5</v>
      </c>
      <c r="I13" s="5">
        <v>0.5</v>
      </c>
      <c r="J13" s="5">
        <v>0</v>
      </c>
      <c r="K13" s="5">
        <v>1</v>
      </c>
      <c r="L13" s="5">
        <v>0</v>
      </c>
      <c r="M13" s="5">
        <v>1</v>
      </c>
      <c r="N13" s="1">
        <v>3</v>
      </c>
      <c r="O13" s="7">
        <f t="shared" si="0"/>
        <v>0.83333333333333337</v>
      </c>
      <c r="P13" s="5" t="s">
        <v>74</v>
      </c>
    </row>
    <row r="14" spans="2:17" ht="15" customHeight="1" x14ac:dyDescent="0.25">
      <c r="B14" s="24"/>
      <c r="C14" s="6" t="s">
        <v>6</v>
      </c>
      <c r="D14" s="5">
        <v>1458</v>
      </c>
      <c r="E14" s="5">
        <v>2</v>
      </c>
      <c r="F14" s="5">
        <v>825</v>
      </c>
      <c r="G14" s="5">
        <v>2</v>
      </c>
      <c r="H14" s="5">
        <v>1</v>
      </c>
      <c r="I14" s="5">
        <v>1</v>
      </c>
      <c r="J14" s="5">
        <v>0.5</v>
      </c>
      <c r="K14" s="5">
        <v>1</v>
      </c>
      <c r="L14" s="5">
        <v>0</v>
      </c>
      <c r="M14" s="5">
        <v>0.5</v>
      </c>
      <c r="N14" s="1">
        <v>3.5</v>
      </c>
      <c r="O14" s="7">
        <f t="shared" ref="O14:O22" si="2">(E14+G14+1/2*(H14+I14+J14+K14+L14+M14))/3</f>
        <v>2</v>
      </c>
      <c r="P14" s="7" t="s">
        <v>7</v>
      </c>
    </row>
    <row r="15" spans="2:17" ht="15" customHeight="1" x14ac:dyDescent="0.25">
      <c r="B15" s="24"/>
      <c r="C15" s="6" t="s">
        <v>8</v>
      </c>
      <c r="D15" s="5">
        <v>1684</v>
      </c>
      <c r="E15" s="5">
        <v>2</v>
      </c>
      <c r="F15" s="5">
        <v>1214</v>
      </c>
      <c r="G15" s="5">
        <v>3</v>
      </c>
      <c r="H15" s="5">
        <v>0.5</v>
      </c>
      <c r="I15" s="5">
        <v>1</v>
      </c>
      <c r="J15" s="5">
        <v>0.5</v>
      </c>
      <c r="K15" s="5">
        <v>1</v>
      </c>
      <c r="L15" s="5">
        <v>0</v>
      </c>
      <c r="M15" s="5">
        <v>0.5</v>
      </c>
      <c r="N15" s="1">
        <v>3</v>
      </c>
      <c r="O15" s="7">
        <f t="shared" si="2"/>
        <v>2.25</v>
      </c>
      <c r="P15" s="7" t="s">
        <v>9</v>
      </c>
    </row>
    <row r="16" spans="2:17" ht="15" customHeight="1" x14ac:dyDescent="0.25">
      <c r="B16" s="24" t="s">
        <v>45</v>
      </c>
      <c r="C16" s="6" t="s">
        <v>41</v>
      </c>
      <c r="D16" s="5">
        <v>7625</v>
      </c>
      <c r="E16" s="5">
        <v>3</v>
      </c>
      <c r="F16" s="11">
        <v>1182.2906342913775</v>
      </c>
      <c r="G16" s="5">
        <v>3</v>
      </c>
      <c r="H16" s="15">
        <v>0.5</v>
      </c>
      <c r="I16" s="15">
        <v>0.5</v>
      </c>
      <c r="J16" s="15">
        <v>0.5</v>
      </c>
      <c r="K16" s="15">
        <v>0.5</v>
      </c>
      <c r="L16" s="15">
        <v>0</v>
      </c>
      <c r="M16" s="15">
        <v>0.5</v>
      </c>
      <c r="N16" s="1">
        <v>2.5</v>
      </c>
      <c r="O16" s="7">
        <f t="shared" si="2"/>
        <v>2.4166666666666665</v>
      </c>
      <c r="P16" s="5" t="s">
        <v>9</v>
      </c>
    </row>
    <row r="17" spans="2:16" ht="15" customHeight="1" x14ac:dyDescent="0.25">
      <c r="B17" s="24"/>
      <c r="C17" s="6" t="s">
        <v>42</v>
      </c>
      <c r="D17" s="5">
        <v>8052</v>
      </c>
      <c r="E17" s="5">
        <v>3</v>
      </c>
      <c r="F17" s="11">
        <v>1021.1547545648565</v>
      </c>
      <c r="G17" s="5">
        <v>3</v>
      </c>
      <c r="H17" s="15">
        <v>1</v>
      </c>
      <c r="I17" s="15">
        <v>0.5</v>
      </c>
      <c r="J17" s="15">
        <v>0</v>
      </c>
      <c r="K17" s="15">
        <v>0.5</v>
      </c>
      <c r="L17" s="15">
        <v>0</v>
      </c>
      <c r="M17" s="15">
        <v>1</v>
      </c>
      <c r="N17" s="1">
        <v>3</v>
      </c>
      <c r="O17" s="7">
        <f t="shared" si="2"/>
        <v>2.5</v>
      </c>
      <c r="P17" s="5" t="s">
        <v>9</v>
      </c>
    </row>
    <row r="18" spans="2:16" ht="15" customHeight="1" x14ac:dyDescent="0.25">
      <c r="B18" s="24"/>
      <c r="C18" s="6" t="s">
        <v>58</v>
      </c>
      <c r="D18" s="5">
        <v>3600</v>
      </c>
      <c r="E18" s="5">
        <v>2</v>
      </c>
      <c r="F18" s="11">
        <v>543.07490144546648</v>
      </c>
      <c r="G18" s="5">
        <v>2</v>
      </c>
      <c r="H18" s="15">
        <v>0.5</v>
      </c>
      <c r="I18" s="15">
        <v>1</v>
      </c>
      <c r="J18" s="15">
        <v>1</v>
      </c>
      <c r="K18" s="15">
        <v>0.5</v>
      </c>
      <c r="L18" s="15">
        <v>0</v>
      </c>
      <c r="M18" s="15">
        <v>0.5</v>
      </c>
      <c r="N18" s="1">
        <v>3.5</v>
      </c>
      <c r="O18" s="7">
        <f t="shared" si="2"/>
        <v>1.9166666666666667</v>
      </c>
      <c r="P18" s="5" t="s">
        <v>7</v>
      </c>
    </row>
    <row r="19" spans="2:16" ht="15" customHeight="1" x14ac:dyDescent="0.25">
      <c r="B19" s="24"/>
      <c r="C19" s="6" t="s">
        <v>10</v>
      </c>
      <c r="D19" s="5">
        <v>5479</v>
      </c>
      <c r="E19" s="5">
        <v>2</v>
      </c>
      <c r="F19" s="11">
        <v>669.45365683365321</v>
      </c>
      <c r="G19" s="5">
        <v>2</v>
      </c>
      <c r="H19" s="15">
        <v>1</v>
      </c>
      <c r="I19" s="15">
        <v>1</v>
      </c>
      <c r="J19" s="15">
        <v>0.5</v>
      </c>
      <c r="K19" s="15">
        <v>0.5</v>
      </c>
      <c r="L19" s="15">
        <v>0</v>
      </c>
      <c r="M19" s="15">
        <v>0.5</v>
      </c>
      <c r="N19" s="1">
        <v>3.5</v>
      </c>
      <c r="O19" s="7">
        <f t="shared" si="2"/>
        <v>1.9166666666666667</v>
      </c>
      <c r="P19" s="5" t="s">
        <v>7</v>
      </c>
    </row>
    <row r="20" spans="2:16" ht="15" customHeight="1" x14ac:dyDescent="0.25">
      <c r="B20" s="24"/>
      <c r="C20" s="6" t="s">
        <v>11</v>
      </c>
      <c r="D20" s="5">
        <v>2023</v>
      </c>
      <c r="E20" s="5">
        <v>2</v>
      </c>
      <c r="F20" s="11">
        <v>276.96173013634223</v>
      </c>
      <c r="G20" s="5">
        <v>2</v>
      </c>
      <c r="H20" s="15">
        <v>0.5</v>
      </c>
      <c r="I20" s="15">
        <v>0.5</v>
      </c>
      <c r="J20" s="15">
        <v>1</v>
      </c>
      <c r="K20" s="15">
        <v>0.5</v>
      </c>
      <c r="L20" s="15">
        <v>0</v>
      </c>
      <c r="M20" s="15">
        <v>0.5</v>
      </c>
      <c r="N20" s="1">
        <v>3</v>
      </c>
      <c r="O20" s="7">
        <f t="shared" si="2"/>
        <v>1.8333333333333333</v>
      </c>
      <c r="P20" s="5" t="s">
        <v>7</v>
      </c>
    </row>
    <row r="21" spans="2:16" ht="15" customHeight="1" x14ac:dyDescent="0.25">
      <c r="B21" s="24"/>
      <c r="C21" s="6" t="s">
        <v>59</v>
      </c>
      <c r="D21" s="5">
        <v>794</v>
      </c>
      <c r="E21" s="5">
        <v>1</v>
      </c>
      <c r="F21" s="11">
        <v>151.34460093896712</v>
      </c>
      <c r="G21" s="5">
        <v>1</v>
      </c>
      <c r="H21" s="15">
        <v>1</v>
      </c>
      <c r="I21" s="15">
        <v>1</v>
      </c>
      <c r="J21" s="15">
        <v>1</v>
      </c>
      <c r="K21" s="15">
        <v>0.5</v>
      </c>
      <c r="L21" s="15">
        <v>0</v>
      </c>
      <c r="M21" s="15">
        <v>0.5</v>
      </c>
      <c r="N21" s="1">
        <v>4</v>
      </c>
      <c r="O21" s="7">
        <f t="shared" si="2"/>
        <v>1.3333333333333333</v>
      </c>
      <c r="P21" s="5" t="s">
        <v>7</v>
      </c>
    </row>
    <row r="22" spans="2:16" ht="15" customHeight="1" x14ac:dyDescent="0.25">
      <c r="B22" s="24"/>
      <c r="C22" s="6" t="s">
        <v>12</v>
      </c>
      <c r="D22" s="5">
        <v>1159</v>
      </c>
      <c r="E22" s="5">
        <v>2</v>
      </c>
      <c r="F22" s="11">
        <v>204.62861762328211</v>
      </c>
      <c r="G22" s="5">
        <v>2</v>
      </c>
      <c r="H22" s="15">
        <v>0.5</v>
      </c>
      <c r="I22" s="15">
        <v>0.5</v>
      </c>
      <c r="J22" s="15">
        <v>0.5</v>
      </c>
      <c r="K22" s="15">
        <v>0.5</v>
      </c>
      <c r="L22" s="15">
        <v>0</v>
      </c>
      <c r="M22" s="15">
        <v>0.5</v>
      </c>
      <c r="N22" s="1">
        <v>2.5</v>
      </c>
      <c r="O22" s="7">
        <f t="shared" si="2"/>
        <v>1.75</v>
      </c>
      <c r="P22" s="5" t="s">
        <v>7</v>
      </c>
    </row>
    <row r="23" spans="2:16" ht="15" customHeight="1" x14ac:dyDescent="0.25">
      <c r="B23" s="24"/>
      <c r="C23" s="6" t="s">
        <v>60</v>
      </c>
      <c r="D23" s="5">
        <v>1662</v>
      </c>
      <c r="E23" s="5">
        <v>2</v>
      </c>
      <c r="F23" s="11">
        <v>190.65527986151184</v>
      </c>
      <c r="G23" s="5">
        <v>1</v>
      </c>
      <c r="H23" s="15">
        <v>0.5</v>
      </c>
      <c r="I23" s="15">
        <v>1</v>
      </c>
      <c r="J23" s="15">
        <v>0.5</v>
      </c>
      <c r="K23" s="15">
        <v>0.5</v>
      </c>
      <c r="L23" s="15">
        <v>0</v>
      </c>
      <c r="M23" s="15">
        <v>1</v>
      </c>
      <c r="N23" s="1">
        <v>3.5</v>
      </c>
      <c r="O23" s="7">
        <f t="shared" ref="O23:O42" si="3">(E23+G23+1/2*(H23+I23+J23+K23+L23+M23))/3</f>
        <v>1.5833333333333333</v>
      </c>
      <c r="P23" s="5" t="s">
        <v>7</v>
      </c>
    </row>
    <row r="24" spans="2:16" ht="15" customHeight="1" x14ac:dyDescent="0.25">
      <c r="B24" s="24"/>
      <c r="C24" s="6" t="s">
        <v>61</v>
      </c>
      <c r="D24" s="5">
        <v>8300</v>
      </c>
      <c r="E24" s="5">
        <v>3</v>
      </c>
      <c r="F24" s="11">
        <v>1027.655458314141</v>
      </c>
      <c r="G24" s="5">
        <v>3</v>
      </c>
      <c r="H24" s="15">
        <v>1</v>
      </c>
      <c r="I24" s="15">
        <v>0.5</v>
      </c>
      <c r="J24" s="15">
        <v>0.5</v>
      </c>
      <c r="K24" s="15">
        <v>0.5</v>
      </c>
      <c r="L24" s="15">
        <v>0</v>
      </c>
      <c r="M24" s="15">
        <v>1</v>
      </c>
      <c r="N24" s="1">
        <v>3.5</v>
      </c>
      <c r="O24" s="7">
        <f t="shared" si="3"/>
        <v>2.5833333333333335</v>
      </c>
      <c r="P24" s="5" t="s">
        <v>9</v>
      </c>
    </row>
    <row r="25" spans="2:16" ht="15" customHeight="1" x14ac:dyDescent="0.25">
      <c r="B25" s="24"/>
      <c r="C25" s="6" t="s">
        <v>13</v>
      </c>
      <c r="D25" s="5">
        <v>2252</v>
      </c>
      <c r="E25" s="5">
        <v>2</v>
      </c>
      <c r="F25" s="11">
        <v>346.63600503566931</v>
      </c>
      <c r="G25" s="5">
        <v>2</v>
      </c>
      <c r="H25" s="15">
        <v>0.5</v>
      </c>
      <c r="I25" s="15">
        <v>0.5</v>
      </c>
      <c r="J25" s="15">
        <v>0.5</v>
      </c>
      <c r="K25" s="15">
        <v>0.5</v>
      </c>
      <c r="L25" s="15">
        <v>0</v>
      </c>
      <c r="M25" s="15">
        <v>1</v>
      </c>
      <c r="N25" s="1">
        <v>3</v>
      </c>
      <c r="O25" s="7">
        <f t="shared" si="3"/>
        <v>1.8333333333333333</v>
      </c>
      <c r="P25" s="5" t="s">
        <v>7</v>
      </c>
    </row>
    <row r="26" spans="2:16" ht="15" customHeight="1" x14ac:dyDescent="0.25">
      <c r="B26" s="24"/>
      <c r="C26" s="6" t="s">
        <v>14</v>
      </c>
      <c r="D26" s="5">
        <v>7486</v>
      </c>
      <c r="E26" s="5">
        <v>3</v>
      </c>
      <c r="F26" s="11">
        <v>969.39360428079999</v>
      </c>
      <c r="G26" s="5">
        <v>2</v>
      </c>
      <c r="H26" s="15">
        <v>1</v>
      </c>
      <c r="I26" s="15">
        <v>0.5</v>
      </c>
      <c r="J26" s="15">
        <v>0.5</v>
      </c>
      <c r="K26" s="15">
        <v>0.5</v>
      </c>
      <c r="L26" s="15">
        <v>0</v>
      </c>
      <c r="M26" s="15">
        <v>1</v>
      </c>
      <c r="N26" s="1">
        <v>3.5</v>
      </c>
      <c r="O26" s="7">
        <f t="shared" si="3"/>
        <v>2.25</v>
      </c>
      <c r="P26" s="5" t="s">
        <v>9</v>
      </c>
    </row>
    <row r="27" spans="2:16" ht="15" customHeight="1" x14ac:dyDescent="0.25">
      <c r="B27" s="24"/>
      <c r="C27" s="6" t="s">
        <v>15</v>
      </c>
      <c r="D27" s="5">
        <v>7911</v>
      </c>
      <c r="E27" s="5">
        <v>3</v>
      </c>
      <c r="F27" s="11">
        <v>974.36751661631411</v>
      </c>
      <c r="G27" s="5">
        <v>2</v>
      </c>
      <c r="H27" s="15">
        <v>1</v>
      </c>
      <c r="I27" s="15">
        <v>0.5</v>
      </c>
      <c r="J27" s="15">
        <v>0.5</v>
      </c>
      <c r="K27" s="15">
        <v>0.5</v>
      </c>
      <c r="L27" s="15">
        <v>0</v>
      </c>
      <c r="M27" s="15">
        <v>0.5</v>
      </c>
      <c r="N27" s="1">
        <v>3</v>
      </c>
      <c r="O27" s="7">
        <f t="shared" si="3"/>
        <v>2.1666666666666665</v>
      </c>
      <c r="P27" s="5" t="s">
        <v>9</v>
      </c>
    </row>
    <row r="28" spans="2:16" ht="15" customHeight="1" x14ac:dyDescent="0.25">
      <c r="B28" s="24"/>
      <c r="C28" s="6" t="s">
        <v>16</v>
      </c>
      <c r="D28" s="5">
        <v>8552</v>
      </c>
      <c r="E28" s="5">
        <v>3</v>
      </c>
      <c r="F28" s="11">
        <v>949.21918023582248</v>
      </c>
      <c r="G28" s="5">
        <v>2</v>
      </c>
      <c r="H28" s="15">
        <v>0.5</v>
      </c>
      <c r="I28" s="15">
        <v>0.5</v>
      </c>
      <c r="J28" s="15">
        <v>0.5</v>
      </c>
      <c r="K28" s="15">
        <v>0.5</v>
      </c>
      <c r="L28" s="15">
        <v>0</v>
      </c>
      <c r="M28" s="15">
        <v>1</v>
      </c>
      <c r="N28" s="1">
        <v>3</v>
      </c>
      <c r="O28" s="7">
        <f t="shared" si="3"/>
        <v>2.1666666666666665</v>
      </c>
      <c r="P28" s="5" t="s">
        <v>9</v>
      </c>
    </row>
    <row r="29" spans="2:16" ht="15" customHeight="1" x14ac:dyDescent="0.25">
      <c r="B29" s="24"/>
      <c r="C29" s="6" t="s">
        <v>17</v>
      </c>
      <c r="D29" s="5">
        <v>1983</v>
      </c>
      <c r="E29" s="5">
        <v>2</v>
      </c>
      <c r="F29" s="11">
        <v>284.26162679425835</v>
      </c>
      <c r="G29" s="5">
        <v>2</v>
      </c>
      <c r="H29" s="15">
        <v>1</v>
      </c>
      <c r="I29" s="15">
        <v>0.5</v>
      </c>
      <c r="J29" s="15">
        <v>1</v>
      </c>
      <c r="K29" s="15">
        <v>0.5</v>
      </c>
      <c r="L29" s="15">
        <v>0</v>
      </c>
      <c r="M29" s="15">
        <v>0.5</v>
      </c>
      <c r="N29" s="1">
        <v>3.5</v>
      </c>
      <c r="O29" s="7">
        <f t="shared" si="3"/>
        <v>1.9166666666666667</v>
      </c>
      <c r="P29" s="5" t="s">
        <v>7</v>
      </c>
    </row>
    <row r="30" spans="2:16" ht="15" customHeight="1" x14ac:dyDescent="0.25">
      <c r="B30" s="24"/>
      <c r="C30" s="6" t="s">
        <v>62</v>
      </c>
      <c r="D30" s="5">
        <v>2187</v>
      </c>
      <c r="E30" s="5">
        <v>2</v>
      </c>
      <c r="F30" s="11">
        <v>275.42829694323143</v>
      </c>
      <c r="G30" s="5">
        <v>2</v>
      </c>
      <c r="H30" s="15">
        <v>1</v>
      </c>
      <c r="I30" s="15">
        <v>0.5</v>
      </c>
      <c r="J30" s="15">
        <v>0</v>
      </c>
      <c r="K30" s="15">
        <v>0.5</v>
      </c>
      <c r="L30" s="15">
        <v>0</v>
      </c>
      <c r="M30" s="15">
        <v>1</v>
      </c>
      <c r="N30" s="1">
        <v>3</v>
      </c>
      <c r="O30" s="7">
        <f t="shared" si="3"/>
        <v>1.8333333333333333</v>
      </c>
      <c r="P30" s="5" t="s">
        <v>7</v>
      </c>
    </row>
    <row r="31" spans="2:16" ht="15" customHeight="1" x14ac:dyDescent="0.25">
      <c r="B31" s="5" t="s">
        <v>46</v>
      </c>
      <c r="C31" s="6" t="s">
        <v>63</v>
      </c>
      <c r="D31" s="5">
        <v>306</v>
      </c>
      <c r="E31" s="5">
        <v>1</v>
      </c>
      <c r="F31" s="11">
        <v>90.189473684210512</v>
      </c>
      <c r="G31" s="5">
        <v>1</v>
      </c>
      <c r="H31" s="15">
        <v>1</v>
      </c>
      <c r="I31" s="15">
        <v>1</v>
      </c>
      <c r="J31" s="15">
        <v>0</v>
      </c>
      <c r="K31" s="15">
        <v>0.5</v>
      </c>
      <c r="L31" s="15">
        <v>0</v>
      </c>
      <c r="M31" s="15">
        <v>1</v>
      </c>
      <c r="N31" s="1">
        <v>3.5</v>
      </c>
      <c r="O31" s="7">
        <f t="shared" si="3"/>
        <v>1.25</v>
      </c>
      <c r="P31" s="5" t="s">
        <v>7</v>
      </c>
    </row>
    <row r="32" spans="2:16" ht="15" customHeight="1" x14ac:dyDescent="0.25">
      <c r="B32" s="24" t="s">
        <v>47</v>
      </c>
      <c r="C32" s="6" t="s">
        <v>18</v>
      </c>
      <c r="D32" s="12">
        <v>2060</v>
      </c>
      <c r="E32" s="5">
        <v>3</v>
      </c>
      <c r="F32" s="13">
        <v>420.5292529252925</v>
      </c>
      <c r="G32" s="5">
        <v>2</v>
      </c>
      <c r="H32" s="16">
        <v>0.5</v>
      </c>
      <c r="I32" s="16">
        <v>1</v>
      </c>
      <c r="J32" s="16">
        <v>0.5</v>
      </c>
      <c r="K32" s="16">
        <v>1</v>
      </c>
      <c r="L32" s="16">
        <v>1</v>
      </c>
      <c r="M32" s="16">
        <v>0.5</v>
      </c>
      <c r="N32" s="1">
        <f>H32+I32+J32+K32+L32+M32</f>
        <v>4.5</v>
      </c>
      <c r="O32" s="7">
        <f t="shared" si="3"/>
        <v>2.4166666666666665</v>
      </c>
      <c r="P32" s="5" t="s">
        <v>9</v>
      </c>
    </row>
    <row r="33" spans="2:18" ht="15" customHeight="1" x14ac:dyDescent="0.25">
      <c r="B33" s="24"/>
      <c r="C33" s="6" t="s">
        <v>64</v>
      </c>
      <c r="D33" s="12">
        <v>1358</v>
      </c>
      <c r="E33" s="5">
        <v>3</v>
      </c>
      <c r="F33" s="13">
        <v>95.537688442211049</v>
      </c>
      <c r="G33" s="5">
        <v>1</v>
      </c>
      <c r="H33" s="16">
        <v>0.5</v>
      </c>
      <c r="I33" s="16">
        <v>1</v>
      </c>
      <c r="J33" s="16">
        <v>0.5</v>
      </c>
      <c r="K33" s="16">
        <v>0.5</v>
      </c>
      <c r="L33" s="16">
        <v>0</v>
      </c>
      <c r="M33" s="16">
        <v>0.5</v>
      </c>
      <c r="N33" s="1">
        <f>H33+I33+J33+K33+L33+M33</f>
        <v>3</v>
      </c>
      <c r="O33" s="7">
        <f t="shared" si="3"/>
        <v>1.8333333333333333</v>
      </c>
      <c r="P33" s="5" t="s">
        <v>7</v>
      </c>
    </row>
    <row r="34" spans="2:18" ht="15" customHeight="1" x14ac:dyDescent="0.25">
      <c r="B34" s="24"/>
      <c r="C34" s="6" t="s">
        <v>65</v>
      </c>
      <c r="D34" s="12">
        <v>1239</v>
      </c>
      <c r="E34" s="5">
        <v>3</v>
      </c>
      <c r="F34" s="13">
        <v>103.23382928739231</v>
      </c>
      <c r="G34" s="5">
        <v>1</v>
      </c>
      <c r="H34" s="16">
        <v>0.5</v>
      </c>
      <c r="I34" s="16">
        <v>1</v>
      </c>
      <c r="J34" s="16">
        <v>0.5</v>
      </c>
      <c r="K34" s="16">
        <v>0.5</v>
      </c>
      <c r="L34" s="16">
        <v>0</v>
      </c>
      <c r="M34" s="16">
        <v>0.5</v>
      </c>
      <c r="N34" s="1">
        <f>SUM(H34:M34)</f>
        <v>3</v>
      </c>
      <c r="O34" s="7">
        <f t="shared" si="3"/>
        <v>1.8333333333333333</v>
      </c>
      <c r="P34" s="5" t="s">
        <v>7</v>
      </c>
    </row>
    <row r="35" spans="2:18" ht="15" customHeight="1" x14ac:dyDescent="0.25">
      <c r="B35" s="24" t="s">
        <v>94</v>
      </c>
      <c r="C35" s="6" t="s">
        <v>66</v>
      </c>
      <c r="D35" s="12">
        <v>1038</v>
      </c>
      <c r="E35" s="17">
        <v>3</v>
      </c>
      <c r="F35" s="13">
        <v>307.91317829457364</v>
      </c>
      <c r="G35" s="17">
        <v>2</v>
      </c>
      <c r="H35" s="16">
        <v>0</v>
      </c>
      <c r="I35" s="16">
        <v>0.5</v>
      </c>
      <c r="J35" s="16">
        <v>0.5</v>
      </c>
      <c r="K35" s="16">
        <v>0</v>
      </c>
      <c r="L35" s="16">
        <v>0</v>
      </c>
      <c r="M35" s="16">
        <v>0.5</v>
      </c>
      <c r="N35" s="1">
        <v>1.5</v>
      </c>
      <c r="O35" s="7">
        <f t="shared" si="3"/>
        <v>1.9166666666666667</v>
      </c>
      <c r="P35" s="5" t="s">
        <v>7</v>
      </c>
    </row>
    <row r="36" spans="2:18" ht="15" customHeight="1" x14ac:dyDescent="0.25">
      <c r="B36" s="24"/>
      <c r="C36" s="6" t="s">
        <v>67</v>
      </c>
      <c r="D36" s="12">
        <v>932</v>
      </c>
      <c r="E36" s="17">
        <v>3</v>
      </c>
      <c r="F36" s="13">
        <v>245.99727891156462</v>
      </c>
      <c r="G36" s="17">
        <v>2</v>
      </c>
      <c r="H36" s="16">
        <v>0</v>
      </c>
      <c r="I36" s="16">
        <v>0.5</v>
      </c>
      <c r="J36" s="16">
        <v>0.5</v>
      </c>
      <c r="K36" s="16">
        <v>0</v>
      </c>
      <c r="L36" s="16">
        <v>0</v>
      </c>
      <c r="M36" s="16">
        <v>0.5</v>
      </c>
      <c r="N36" s="1">
        <v>1.5</v>
      </c>
      <c r="O36" s="7">
        <f t="shared" si="3"/>
        <v>1.9166666666666667</v>
      </c>
      <c r="P36" s="5" t="s">
        <v>7</v>
      </c>
    </row>
    <row r="37" spans="2:18" ht="15" customHeight="1" x14ac:dyDescent="0.25">
      <c r="B37" s="24"/>
      <c r="C37" s="6" t="s">
        <v>19</v>
      </c>
      <c r="D37" s="12">
        <v>956</v>
      </c>
      <c r="E37" s="17">
        <v>3</v>
      </c>
      <c r="F37" s="13">
        <v>264.90480678605087</v>
      </c>
      <c r="G37" s="17">
        <v>2</v>
      </c>
      <c r="H37" s="16">
        <v>0</v>
      </c>
      <c r="I37" s="16">
        <v>0.5</v>
      </c>
      <c r="J37" s="16">
        <v>0</v>
      </c>
      <c r="K37" s="16">
        <v>0</v>
      </c>
      <c r="L37" s="16">
        <v>0</v>
      </c>
      <c r="M37" s="16">
        <v>0.5</v>
      </c>
      <c r="N37" s="1">
        <v>1</v>
      </c>
      <c r="O37" s="7">
        <f t="shared" si="3"/>
        <v>1.8333333333333333</v>
      </c>
      <c r="P37" s="5" t="s">
        <v>7</v>
      </c>
    </row>
    <row r="38" spans="2:18" ht="15" customHeight="1" x14ac:dyDescent="0.25">
      <c r="B38" s="24"/>
      <c r="C38" s="6" t="s">
        <v>68</v>
      </c>
      <c r="D38" s="12">
        <v>1029</v>
      </c>
      <c r="E38" s="17">
        <v>3</v>
      </c>
      <c r="F38" s="13">
        <v>309.8601908065915</v>
      </c>
      <c r="G38" s="17">
        <v>2</v>
      </c>
      <c r="H38" s="16">
        <v>0</v>
      </c>
      <c r="I38" s="16">
        <v>0.5</v>
      </c>
      <c r="J38" s="16">
        <v>0</v>
      </c>
      <c r="K38" s="16">
        <v>0</v>
      </c>
      <c r="L38" s="16">
        <v>0</v>
      </c>
      <c r="M38" s="16">
        <v>0.5</v>
      </c>
      <c r="N38" s="1">
        <v>1</v>
      </c>
      <c r="O38" s="7">
        <f t="shared" si="3"/>
        <v>1.8333333333333333</v>
      </c>
      <c r="P38" s="5" t="s">
        <v>7</v>
      </c>
    </row>
    <row r="39" spans="2:18" ht="15" customHeight="1" x14ac:dyDescent="0.25">
      <c r="B39" s="24"/>
      <c r="C39" s="6" t="s">
        <v>101</v>
      </c>
      <c r="D39" s="12">
        <v>862</v>
      </c>
      <c r="E39" s="17">
        <v>3</v>
      </c>
      <c r="F39" s="13">
        <v>250.8939708939709</v>
      </c>
      <c r="G39" s="17">
        <v>2</v>
      </c>
      <c r="H39" s="16">
        <v>0</v>
      </c>
      <c r="I39" s="16">
        <v>0.5</v>
      </c>
      <c r="J39" s="16">
        <v>0</v>
      </c>
      <c r="K39" s="16">
        <v>0</v>
      </c>
      <c r="L39" s="16">
        <v>0</v>
      </c>
      <c r="M39" s="16">
        <v>0.5</v>
      </c>
      <c r="N39" s="1">
        <v>1</v>
      </c>
      <c r="O39" s="7">
        <f t="shared" si="3"/>
        <v>1.8333333333333333</v>
      </c>
      <c r="P39" s="5" t="s">
        <v>7</v>
      </c>
    </row>
    <row r="40" spans="2:18" ht="15" customHeight="1" x14ac:dyDescent="0.25">
      <c r="B40" s="24"/>
      <c r="C40" s="6" t="s">
        <v>102</v>
      </c>
      <c r="D40" s="12">
        <v>946</v>
      </c>
      <c r="E40" s="17">
        <v>3</v>
      </c>
      <c r="F40" s="13">
        <v>271.41404174573051</v>
      </c>
      <c r="G40" s="17">
        <v>2</v>
      </c>
      <c r="H40" s="16">
        <v>0</v>
      </c>
      <c r="I40" s="16">
        <v>0.5</v>
      </c>
      <c r="J40" s="16">
        <v>0</v>
      </c>
      <c r="K40" s="16">
        <v>0</v>
      </c>
      <c r="L40" s="16">
        <v>0</v>
      </c>
      <c r="M40" s="16">
        <v>0.5</v>
      </c>
      <c r="N40" s="1">
        <v>1</v>
      </c>
      <c r="O40" s="7">
        <f t="shared" si="3"/>
        <v>1.8333333333333333</v>
      </c>
      <c r="P40" s="5" t="s">
        <v>7</v>
      </c>
    </row>
    <row r="41" spans="2:18" ht="15" customHeight="1" x14ac:dyDescent="0.25">
      <c r="B41" s="24"/>
      <c r="C41" s="6" t="s">
        <v>20</v>
      </c>
      <c r="D41" s="12">
        <v>1001</v>
      </c>
      <c r="E41" s="17">
        <v>3</v>
      </c>
      <c r="F41" s="13">
        <v>282.04276729559746</v>
      </c>
      <c r="G41" s="17">
        <v>2</v>
      </c>
      <c r="H41" s="16">
        <v>0</v>
      </c>
      <c r="I41" s="16">
        <v>0.5</v>
      </c>
      <c r="J41" s="16">
        <v>0</v>
      </c>
      <c r="K41" s="16">
        <v>0</v>
      </c>
      <c r="L41" s="16">
        <v>0</v>
      </c>
      <c r="M41" s="16">
        <v>0.5</v>
      </c>
      <c r="N41" s="1">
        <v>1</v>
      </c>
      <c r="O41" s="7">
        <f t="shared" si="3"/>
        <v>1.8333333333333333</v>
      </c>
      <c r="P41" s="5" t="s">
        <v>7</v>
      </c>
    </row>
    <row r="42" spans="2:18" ht="15" customHeight="1" x14ac:dyDescent="0.25">
      <c r="B42" s="24"/>
      <c r="C42" s="6" t="s">
        <v>97</v>
      </c>
      <c r="D42" s="12">
        <v>857</v>
      </c>
      <c r="E42" s="17">
        <v>3</v>
      </c>
      <c r="F42" s="13">
        <v>250.74190177638454</v>
      </c>
      <c r="G42" s="17">
        <v>2</v>
      </c>
      <c r="H42" s="16">
        <v>0</v>
      </c>
      <c r="I42" s="16">
        <v>0.5</v>
      </c>
      <c r="J42" s="16">
        <v>0</v>
      </c>
      <c r="K42" s="16">
        <v>0</v>
      </c>
      <c r="L42" s="16">
        <v>0</v>
      </c>
      <c r="M42" s="16">
        <v>0.5</v>
      </c>
      <c r="N42" s="1">
        <v>1</v>
      </c>
      <c r="O42" s="7">
        <f t="shared" si="3"/>
        <v>1.8333333333333333</v>
      </c>
      <c r="P42" s="5" t="s">
        <v>7</v>
      </c>
      <c r="Q42" s="8"/>
    </row>
    <row r="43" spans="2:18" ht="15" customHeight="1" x14ac:dyDescent="0.25">
      <c r="B43" s="24"/>
      <c r="C43" s="6" t="s">
        <v>98</v>
      </c>
      <c r="D43" s="12">
        <v>717</v>
      </c>
      <c r="E43" s="17">
        <v>3</v>
      </c>
      <c r="F43" s="13">
        <v>210.53483146067416</v>
      </c>
      <c r="G43" s="17">
        <v>2</v>
      </c>
      <c r="H43" s="16">
        <v>0</v>
      </c>
      <c r="I43" s="16">
        <v>0.5</v>
      </c>
      <c r="J43" s="16">
        <v>0</v>
      </c>
      <c r="K43" s="16">
        <v>0</v>
      </c>
      <c r="L43" s="16">
        <v>0</v>
      </c>
      <c r="M43" s="16">
        <v>0.5</v>
      </c>
      <c r="N43" s="1">
        <v>1</v>
      </c>
      <c r="O43" s="7">
        <f t="shared" ref="O43:O69" si="4">(E43+G43+1/2*(H43+I43+J43+K43+L43+M43))/3</f>
        <v>1.8333333333333333</v>
      </c>
      <c r="P43" s="5" t="s">
        <v>7</v>
      </c>
    </row>
    <row r="44" spans="2:18" ht="15" customHeight="1" x14ac:dyDescent="0.25">
      <c r="B44" s="24"/>
      <c r="C44" s="6" t="s">
        <v>99</v>
      </c>
      <c r="D44" s="12">
        <v>860</v>
      </c>
      <c r="E44" s="17">
        <v>3</v>
      </c>
      <c r="F44" s="13">
        <v>248.58394160583939</v>
      </c>
      <c r="G44" s="17">
        <v>2</v>
      </c>
      <c r="H44" s="16">
        <v>0</v>
      </c>
      <c r="I44" s="16">
        <v>0.5</v>
      </c>
      <c r="J44" s="16">
        <v>0</v>
      </c>
      <c r="K44" s="16">
        <v>0</v>
      </c>
      <c r="L44" s="16">
        <v>0</v>
      </c>
      <c r="M44" s="16">
        <v>0.5</v>
      </c>
      <c r="N44" s="1">
        <v>1</v>
      </c>
      <c r="O44" s="7">
        <f t="shared" si="4"/>
        <v>1.8333333333333333</v>
      </c>
      <c r="P44" s="5" t="s">
        <v>7</v>
      </c>
    </row>
    <row r="45" spans="2:18" ht="15" customHeight="1" x14ac:dyDescent="0.25">
      <c r="B45" s="24"/>
      <c r="C45" s="6" t="s">
        <v>100</v>
      </c>
      <c r="D45" s="12">
        <v>1138</v>
      </c>
      <c r="E45" s="17">
        <v>3</v>
      </c>
      <c r="F45" s="13">
        <v>472.23592814371256</v>
      </c>
      <c r="G45" s="17">
        <v>2</v>
      </c>
      <c r="H45" s="16">
        <v>0</v>
      </c>
      <c r="I45" s="16">
        <v>0.5</v>
      </c>
      <c r="J45" s="16">
        <v>0</v>
      </c>
      <c r="K45" s="16">
        <v>0</v>
      </c>
      <c r="L45" s="16">
        <v>0</v>
      </c>
      <c r="M45" s="16">
        <v>0.5</v>
      </c>
      <c r="N45" s="1">
        <v>1</v>
      </c>
      <c r="O45" s="7">
        <f t="shared" si="4"/>
        <v>1.8333333333333333</v>
      </c>
      <c r="P45" s="5" t="s">
        <v>7</v>
      </c>
    </row>
    <row r="46" spans="2:18" ht="15" customHeight="1" x14ac:dyDescent="0.25">
      <c r="B46" s="24" t="s">
        <v>95</v>
      </c>
      <c r="C46" s="6" t="s">
        <v>71</v>
      </c>
      <c r="D46" s="12">
        <v>195</v>
      </c>
      <c r="E46" s="17">
        <v>1</v>
      </c>
      <c r="F46" s="13">
        <v>126.82677165354329</v>
      </c>
      <c r="G46" s="17">
        <v>1</v>
      </c>
      <c r="H46" s="16">
        <v>0</v>
      </c>
      <c r="I46" s="16">
        <v>0.5</v>
      </c>
      <c r="J46" s="16">
        <v>0</v>
      </c>
      <c r="K46" s="16">
        <v>0</v>
      </c>
      <c r="L46" s="16">
        <v>0</v>
      </c>
      <c r="M46" s="16">
        <v>0.5</v>
      </c>
      <c r="N46" s="1">
        <v>1</v>
      </c>
      <c r="O46" s="7">
        <f t="shared" si="4"/>
        <v>0.83333333333333337</v>
      </c>
      <c r="P46" s="5" t="s">
        <v>74</v>
      </c>
    </row>
    <row r="47" spans="2:18" ht="15" customHeight="1" x14ac:dyDescent="0.25">
      <c r="B47" s="24"/>
      <c r="C47" s="6" t="s">
        <v>72</v>
      </c>
      <c r="D47" s="12">
        <v>218</v>
      </c>
      <c r="E47" s="17">
        <v>2</v>
      </c>
      <c r="F47" s="13">
        <v>131.74100719424462</v>
      </c>
      <c r="G47" s="17">
        <v>1</v>
      </c>
      <c r="H47" s="16">
        <v>0</v>
      </c>
      <c r="I47" s="16">
        <v>0.5</v>
      </c>
      <c r="J47" s="16">
        <v>0</v>
      </c>
      <c r="K47" s="16">
        <v>0</v>
      </c>
      <c r="L47" s="16">
        <v>0</v>
      </c>
      <c r="M47" s="16">
        <v>0.5</v>
      </c>
      <c r="N47" s="1">
        <v>1</v>
      </c>
      <c r="O47" s="7">
        <f t="shared" si="4"/>
        <v>1.1666666666666667</v>
      </c>
      <c r="P47" s="5" t="s">
        <v>7</v>
      </c>
      <c r="R47" s="8"/>
    </row>
    <row r="48" spans="2:18" ht="15" customHeight="1" x14ac:dyDescent="0.25">
      <c r="B48" s="24"/>
      <c r="C48" s="6" t="s">
        <v>69</v>
      </c>
      <c r="D48" s="12">
        <v>215</v>
      </c>
      <c r="E48" s="17">
        <v>2</v>
      </c>
      <c r="F48" s="13">
        <v>117.24344569288388</v>
      </c>
      <c r="G48" s="17">
        <v>1</v>
      </c>
      <c r="H48" s="16">
        <v>0</v>
      </c>
      <c r="I48" s="16">
        <v>0.5</v>
      </c>
      <c r="J48" s="16">
        <v>0</v>
      </c>
      <c r="K48" s="16">
        <v>0</v>
      </c>
      <c r="L48" s="16">
        <v>0</v>
      </c>
      <c r="M48" s="16">
        <v>0.5</v>
      </c>
      <c r="N48" s="1">
        <v>1</v>
      </c>
      <c r="O48" s="7">
        <f t="shared" si="4"/>
        <v>1.1666666666666667</v>
      </c>
      <c r="P48" s="5" t="s">
        <v>7</v>
      </c>
    </row>
    <row r="49" spans="2:18" ht="15" customHeight="1" x14ac:dyDescent="0.25">
      <c r="B49" s="24"/>
      <c r="C49" s="6" t="s">
        <v>73</v>
      </c>
      <c r="D49" s="12">
        <v>211</v>
      </c>
      <c r="E49" s="17">
        <v>2</v>
      </c>
      <c r="F49" s="13">
        <v>113.1800766283525</v>
      </c>
      <c r="G49" s="17">
        <v>1</v>
      </c>
      <c r="H49" s="16">
        <v>0</v>
      </c>
      <c r="I49" s="16">
        <v>0.5</v>
      </c>
      <c r="J49" s="16">
        <v>0</v>
      </c>
      <c r="K49" s="16">
        <v>0</v>
      </c>
      <c r="L49" s="16">
        <v>0</v>
      </c>
      <c r="M49" s="16">
        <v>0.5</v>
      </c>
      <c r="N49" s="1">
        <v>1</v>
      </c>
      <c r="O49" s="7">
        <f t="shared" si="4"/>
        <v>1.1666666666666667</v>
      </c>
      <c r="P49" s="5" t="s">
        <v>7</v>
      </c>
    </row>
    <row r="50" spans="2:18" ht="15" customHeight="1" x14ac:dyDescent="0.25">
      <c r="B50" s="24"/>
      <c r="C50" s="6" t="s">
        <v>70</v>
      </c>
      <c r="D50" s="12">
        <v>206</v>
      </c>
      <c r="E50" s="17">
        <v>2</v>
      </c>
      <c r="F50" s="13">
        <v>107.15256916996047</v>
      </c>
      <c r="G50" s="17">
        <v>1</v>
      </c>
      <c r="H50" s="16">
        <v>0</v>
      </c>
      <c r="I50" s="16">
        <v>0.5</v>
      </c>
      <c r="J50" s="16">
        <v>0</v>
      </c>
      <c r="K50" s="16">
        <v>0</v>
      </c>
      <c r="L50" s="16">
        <v>0</v>
      </c>
      <c r="M50" s="16">
        <v>0.5</v>
      </c>
      <c r="N50" s="1">
        <v>1</v>
      </c>
      <c r="O50" s="7">
        <f t="shared" si="4"/>
        <v>1.1666666666666667</v>
      </c>
      <c r="P50" s="5" t="s">
        <v>7</v>
      </c>
      <c r="R50" s="8"/>
    </row>
    <row r="51" spans="2:18" ht="15" customHeight="1" x14ac:dyDescent="0.25">
      <c r="B51" s="24"/>
      <c r="C51" s="6" t="s">
        <v>103</v>
      </c>
      <c r="D51" s="12">
        <v>213</v>
      </c>
      <c r="E51" s="17">
        <v>2</v>
      </c>
      <c r="F51" s="13">
        <v>117.02943396226414</v>
      </c>
      <c r="G51" s="17">
        <v>1</v>
      </c>
      <c r="H51" s="16">
        <v>0</v>
      </c>
      <c r="I51" s="16">
        <v>0.5</v>
      </c>
      <c r="J51" s="16">
        <v>0</v>
      </c>
      <c r="K51" s="16">
        <v>0</v>
      </c>
      <c r="L51" s="16">
        <v>0</v>
      </c>
      <c r="M51" s="16">
        <v>0.5</v>
      </c>
      <c r="N51" s="1">
        <v>1</v>
      </c>
      <c r="O51" s="7">
        <f t="shared" si="4"/>
        <v>1.1666666666666667</v>
      </c>
      <c r="P51" s="5" t="s">
        <v>7</v>
      </c>
    </row>
    <row r="52" spans="2:18" ht="15" customHeight="1" x14ac:dyDescent="0.25">
      <c r="B52" s="24"/>
      <c r="C52" s="6" t="s">
        <v>104</v>
      </c>
      <c r="D52" s="12">
        <v>418</v>
      </c>
      <c r="E52" s="17">
        <v>2</v>
      </c>
      <c r="F52" s="13">
        <v>243.83333333333331</v>
      </c>
      <c r="G52" s="17">
        <v>2</v>
      </c>
      <c r="H52" s="16">
        <v>0</v>
      </c>
      <c r="I52" s="16">
        <v>0.5</v>
      </c>
      <c r="J52" s="16">
        <v>0</v>
      </c>
      <c r="K52" s="16">
        <v>0</v>
      </c>
      <c r="L52" s="16">
        <v>0</v>
      </c>
      <c r="M52" s="16">
        <v>0.5</v>
      </c>
      <c r="N52" s="1">
        <v>1</v>
      </c>
      <c r="O52" s="7">
        <f t="shared" si="4"/>
        <v>1.5</v>
      </c>
      <c r="P52" s="5" t="s">
        <v>7</v>
      </c>
    </row>
    <row r="53" spans="2:18" ht="15" customHeight="1" x14ac:dyDescent="0.25">
      <c r="B53" s="24"/>
      <c r="C53" s="6" t="s">
        <v>105</v>
      </c>
      <c r="D53" s="12">
        <v>565</v>
      </c>
      <c r="E53" s="17">
        <v>3</v>
      </c>
      <c r="F53" s="13">
        <v>333.63407821229049</v>
      </c>
      <c r="G53" s="17">
        <v>2</v>
      </c>
      <c r="H53" s="16">
        <v>0</v>
      </c>
      <c r="I53" s="16">
        <v>0.5</v>
      </c>
      <c r="J53" s="16">
        <v>0</v>
      </c>
      <c r="K53" s="16">
        <v>0</v>
      </c>
      <c r="L53" s="16">
        <v>0</v>
      </c>
      <c r="M53" s="16">
        <v>0.5</v>
      </c>
      <c r="N53" s="1">
        <v>1</v>
      </c>
      <c r="O53" s="7">
        <f t="shared" si="4"/>
        <v>1.8333333333333333</v>
      </c>
      <c r="P53" s="5" t="s">
        <v>7</v>
      </c>
    </row>
    <row r="54" spans="2:18" ht="15" customHeight="1" x14ac:dyDescent="0.25">
      <c r="B54" s="24"/>
      <c r="C54" s="6" t="s">
        <v>106</v>
      </c>
      <c r="D54" s="12">
        <v>609</v>
      </c>
      <c r="E54" s="17">
        <v>3</v>
      </c>
      <c r="F54" s="13">
        <v>354.8</v>
      </c>
      <c r="G54" s="17">
        <v>2</v>
      </c>
      <c r="H54" s="16">
        <v>0</v>
      </c>
      <c r="I54" s="16">
        <v>0.5</v>
      </c>
      <c r="J54" s="16">
        <v>0</v>
      </c>
      <c r="K54" s="16">
        <v>0</v>
      </c>
      <c r="L54" s="16">
        <v>0</v>
      </c>
      <c r="M54" s="16">
        <v>0.5</v>
      </c>
      <c r="N54" s="1">
        <v>1</v>
      </c>
      <c r="O54" s="7">
        <f t="shared" si="4"/>
        <v>1.8333333333333333</v>
      </c>
      <c r="P54" s="5" t="s">
        <v>7</v>
      </c>
    </row>
    <row r="55" spans="2:18" ht="15" customHeight="1" x14ac:dyDescent="0.25">
      <c r="B55" s="24"/>
      <c r="C55" s="6" t="s">
        <v>107</v>
      </c>
      <c r="D55" s="12">
        <v>572</v>
      </c>
      <c r="E55" s="17">
        <v>3</v>
      </c>
      <c r="F55" s="13">
        <v>341.46905089408529</v>
      </c>
      <c r="G55" s="17">
        <v>2</v>
      </c>
      <c r="H55" s="16">
        <v>0</v>
      </c>
      <c r="I55" s="16">
        <v>0.5</v>
      </c>
      <c r="J55" s="16">
        <v>0</v>
      </c>
      <c r="K55" s="16">
        <v>0</v>
      </c>
      <c r="L55" s="16">
        <v>0</v>
      </c>
      <c r="M55" s="16">
        <v>0.5</v>
      </c>
      <c r="N55" s="1">
        <v>1</v>
      </c>
      <c r="O55" s="7">
        <f t="shared" si="4"/>
        <v>1.8333333333333333</v>
      </c>
      <c r="P55" s="5" t="s">
        <v>7</v>
      </c>
    </row>
    <row r="56" spans="2:18" ht="15" customHeight="1" x14ac:dyDescent="0.25">
      <c r="B56" s="24" t="s">
        <v>96</v>
      </c>
      <c r="C56" s="6" t="s">
        <v>21</v>
      </c>
      <c r="D56" s="12">
        <v>262</v>
      </c>
      <c r="E56" s="17">
        <v>2</v>
      </c>
      <c r="F56" s="13">
        <v>192.18253521126761</v>
      </c>
      <c r="G56" s="17">
        <v>1</v>
      </c>
      <c r="H56" s="16">
        <v>0</v>
      </c>
      <c r="I56" s="16">
        <v>0.5</v>
      </c>
      <c r="J56" s="16">
        <v>0</v>
      </c>
      <c r="K56" s="16">
        <v>0</v>
      </c>
      <c r="L56" s="16">
        <v>0</v>
      </c>
      <c r="M56" s="16">
        <v>0.5</v>
      </c>
      <c r="N56" s="1">
        <v>1</v>
      </c>
      <c r="O56" s="7">
        <f t="shared" si="4"/>
        <v>1.1666666666666667</v>
      </c>
      <c r="P56" s="5" t="s">
        <v>7</v>
      </c>
    </row>
    <row r="57" spans="2:18" ht="15" customHeight="1" x14ac:dyDescent="0.25">
      <c r="B57" s="24"/>
      <c r="C57" s="6" t="s">
        <v>22</v>
      </c>
      <c r="D57" s="12">
        <v>241</v>
      </c>
      <c r="E57" s="17">
        <v>2</v>
      </c>
      <c r="F57" s="13">
        <v>187.89341317365268</v>
      </c>
      <c r="G57" s="17">
        <v>1</v>
      </c>
      <c r="H57" s="16">
        <v>0</v>
      </c>
      <c r="I57" s="16">
        <v>0.5</v>
      </c>
      <c r="J57" s="16">
        <v>0</v>
      </c>
      <c r="K57" s="16">
        <v>0</v>
      </c>
      <c r="L57" s="16">
        <v>0</v>
      </c>
      <c r="M57" s="16">
        <v>0.5</v>
      </c>
      <c r="N57" s="1">
        <v>1</v>
      </c>
      <c r="O57" s="7">
        <f t="shared" si="4"/>
        <v>1.1666666666666667</v>
      </c>
      <c r="P57" s="5" t="s">
        <v>7</v>
      </c>
      <c r="R57" s="8"/>
    </row>
    <row r="58" spans="2:18" ht="15" customHeight="1" x14ac:dyDescent="0.25">
      <c r="B58" s="24"/>
      <c r="C58" s="6" t="s">
        <v>23</v>
      </c>
      <c r="D58" s="12">
        <v>247</v>
      </c>
      <c r="E58" s="17">
        <v>2</v>
      </c>
      <c r="F58" s="13">
        <v>175.51178247734137</v>
      </c>
      <c r="G58" s="17">
        <v>1</v>
      </c>
      <c r="H58" s="16">
        <v>0</v>
      </c>
      <c r="I58" s="16">
        <v>0.5</v>
      </c>
      <c r="J58" s="16">
        <v>0</v>
      </c>
      <c r="K58" s="16">
        <v>0</v>
      </c>
      <c r="L58" s="16">
        <v>0</v>
      </c>
      <c r="M58" s="16">
        <v>0.5</v>
      </c>
      <c r="N58" s="1">
        <v>1</v>
      </c>
      <c r="O58" s="7">
        <f t="shared" si="4"/>
        <v>1.1666666666666667</v>
      </c>
      <c r="P58" s="5" t="s">
        <v>7</v>
      </c>
    </row>
    <row r="59" spans="2:18" ht="15" customHeight="1" x14ac:dyDescent="0.25">
      <c r="B59" s="24"/>
      <c r="C59" s="6" t="s">
        <v>24</v>
      </c>
      <c r="D59" s="12">
        <v>232</v>
      </c>
      <c r="E59" s="17">
        <v>2</v>
      </c>
      <c r="F59" s="13">
        <v>181.56521739130434</v>
      </c>
      <c r="G59" s="17">
        <v>1</v>
      </c>
      <c r="H59" s="16">
        <v>0</v>
      </c>
      <c r="I59" s="16">
        <v>0.5</v>
      </c>
      <c r="J59" s="16">
        <v>0</v>
      </c>
      <c r="K59" s="16">
        <v>0</v>
      </c>
      <c r="L59" s="16">
        <v>0</v>
      </c>
      <c r="M59" s="16">
        <v>0.5</v>
      </c>
      <c r="N59" s="1">
        <v>1</v>
      </c>
      <c r="O59" s="7">
        <f t="shared" si="4"/>
        <v>1.1666666666666667</v>
      </c>
      <c r="P59" s="5" t="s">
        <v>7</v>
      </c>
    </row>
    <row r="60" spans="2:18" ht="15" customHeight="1" x14ac:dyDescent="0.25">
      <c r="B60" s="24"/>
      <c r="C60" s="6" t="s">
        <v>25</v>
      </c>
      <c r="D60" s="12">
        <v>259</v>
      </c>
      <c r="E60" s="17">
        <v>2</v>
      </c>
      <c r="F60" s="13">
        <v>191.60113636363633</v>
      </c>
      <c r="G60" s="17">
        <v>1</v>
      </c>
      <c r="H60" s="16">
        <v>0</v>
      </c>
      <c r="I60" s="16">
        <v>0.5</v>
      </c>
      <c r="J60" s="16">
        <v>0</v>
      </c>
      <c r="K60" s="16">
        <v>0</v>
      </c>
      <c r="L60" s="16">
        <v>0</v>
      </c>
      <c r="M60" s="16">
        <v>0.5</v>
      </c>
      <c r="N60" s="1">
        <v>1</v>
      </c>
      <c r="O60" s="7">
        <f t="shared" si="4"/>
        <v>1.1666666666666667</v>
      </c>
      <c r="P60" s="5" t="s">
        <v>7</v>
      </c>
    </row>
    <row r="61" spans="2:18" ht="15" customHeight="1" x14ac:dyDescent="0.25">
      <c r="B61" s="24"/>
      <c r="C61" s="6" t="s">
        <v>26</v>
      </c>
      <c r="D61" s="12">
        <v>272</v>
      </c>
      <c r="E61" s="17">
        <v>2</v>
      </c>
      <c r="F61" s="13">
        <v>189.34806629834253</v>
      </c>
      <c r="G61" s="17">
        <v>1</v>
      </c>
      <c r="H61" s="16">
        <v>0</v>
      </c>
      <c r="I61" s="16">
        <v>0.5</v>
      </c>
      <c r="J61" s="16">
        <v>0</v>
      </c>
      <c r="K61" s="16">
        <v>0</v>
      </c>
      <c r="L61" s="16">
        <v>0</v>
      </c>
      <c r="M61" s="16">
        <v>0.5</v>
      </c>
      <c r="N61" s="1">
        <v>1</v>
      </c>
      <c r="O61" s="7">
        <f t="shared" si="4"/>
        <v>1.1666666666666667</v>
      </c>
      <c r="P61" s="5" t="s">
        <v>7</v>
      </c>
    </row>
    <row r="62" spans="2:18" ht="15" customHeight="1" x14ac:dyDescent="0.25">
      <c r="B62" s="24"/>
      <c r="C62" s="6" t="s">
        <v>27</v>
      </c>
      <c r="D62" s="12">
        <v>277</v>
      </c>
      <c r="E62" s="17">
        <v>2</v>
      </c>
      <c r="F62" s="13">
        <v>190.20163487738418</v>
      </c>
      <c r="G62" s="17">
        <v>1</v>
      </c>
      <c r="H62" s="16">
        <v>0</v>
      </c>
      <c r="I62" s="16">
        <v>0.5</v>
      </c>
      <c r="J62" s="16">
        <v>0</v>
      </c>
      <c r="K62" s="16">
        <v>0</v>
      </c>
      <c r="L62" s="16">
        <v>0</v>
      </c>
      <c r="M62" s="16">
        <v>0.5</v>
      </c>
      <c r="N62" s="1">
        <v>1</v>
      </c>
      <c r="O62" s="7">
        <f t="shared" si="4"/>
        <v>1.1666666666666667</v>
      </c>
      <c r="P62" s="5" t="s">
        <v>7</v>
      </c>
    </row>
    <row r="63" spans="2:18" ht="15" customHeight="1" x14ac:dyDescent="0.25">
      <c r="B63" s="24"/>
      <c r="C63" s="6" t="s">
        <v>32</v>
      </c>
      <c r="D63" s="12">
        <v>231</v>
      </c>
      <c r="E63" s="17">
        <v>2</v>
      </c>
      <c r="F63" s="13">
        <v>184.22786377708977</v>
      </c>
      <c r="G63" s="17">
        <v>1</v>
      </c>
      <c r="H63" s="16">
        <v>0</v>
      </c>
      <c r="I63" s="16">
        <v>0.5</v>
      </c>
      <c r="J63" s="16">
        <v>0</v>
      </c>
      <c r="K63" s="16">
        <v>0</v>
      </c>
      <c r="L63" s="16">
        <v>0</v>
      </c>
      <c r="M63" s="16">
        <v>0.5</v>
      </c>
      <c r="N63" s="1">
        <v>1</v>
      </c>
      <c r="O63" s="7">
        <f t="shared" si="4"/>
        <v>1.1666666666666667</v>
      </c>
      <c r="P63" s="5" t="s">
        <v>7</v>
      </c>
    </row>
    <row r="64" spans="2:18" ht="15" customHeight="1" x14ac:dyDescent="0.25">
      <c r="B64" s="24"/>
      <c r="C64" s="6" t="s">
        <v>33</v>
      </c>
      <c r="D64" s="12">
        <v>259</v>
      </c>
      <c r="E64" s="17">
        <v>2</v>
      </c>
      <c r="F64" s="13">
        <v>196.11042253521128</v>
      </c>
      <c r="G64" s="17">
        <v>1</v>
      </c>
      <c r="H64" s="16">
        <v>0</v>
      </c>
      <c r="I64" s="16">
        <v>0.5</v>
      </c>
      <c r="J64" s="16">
        <v>0</v>
      </c>
      <c r="K64" s="16">
        <v>0</v>
      </c>
      <c r="L64" s="16">
        <v>0</v>
      </c>
      <c r="M64" s="16">
        <v>0.5</v>
      </c>
      <c r="N64" s="1">
        <v>1</v>
      </c>
      <c r="O64" s="7">
        <f t="shared" si="4"/>
        <v>1.1666666666666667</v>
      </c>
      <c r="P64" s="5" t="s">
        <v>7</v>
      </c>
    </row>
    <row r="65" spans="2:16" ht="15" customHeight="1" x14ac:dyDescent="0.25">
      <c r="B65" s="24"/>
      <c r="C65" s="6" t="s">
        <v>108</v>
      </c>
      <c r="D65" s="12">
        <v>242</v>
      </c>
      <c r="E65" s="17">
        <v>2</v>
      </c>
      <c r="F65" s="13">
        <v>182.19456193353474</v>
      </c>
      <c r="G65" s="17">
        <v>1</v>
      </c>
      <c r="H65" s="16">
        <v>0</v>
      </c>
      <c r="I65" s="16">
        <v>0.5</v>
      </c>
      <c r="J65" s="16">
        <v>0</v>
      </c>
      <c r="K65" s="16">
        <v>0</v>
      </c>
      <c r="L65" s="16">
        <v>0</v>
      </c>
      <c r="M65" s="16">
        <v>0.5</v>
      </c>
      <c r="N65" s="1">
        <v>1</v>
      </c>
      <c r="O65" s="7">
        <f t="shared" si="4"/>
        <v>1.1666666666666667</v>
      </c>
      <c r="P65" s="5" t="s">
        <v>7</v>
      </c>
    </row>
    <row r="66" spans="2:16" ht="15" customHeight="1" x14ac:dyDescent="0.25">
      <c r="B66" s="24"/>
      <c r="C66" s="6" t="s">
        <v>28</v>
      </c>
      <c r="D66" s="12">
        <v>354</v>
      </c>
      <c r="E66" s="17">
        <v>2</v>
      </c>
      <c r="F66" s="13">
        <v>238.22832618025748</v>
      </c>
      <c r="G66" s="17">
        <v>2</v>
      </c>
      <c r="H66" s="16">
        <v>0</v>
      </c>
      <c r="I66" s="16">
        <v>0.5</v>
      </c>
      <c r="J66" s="16">
        <v>0</v>
      </c>
      <c r="K66" s="16">
        <v>0</v>
      </c>
      <c r="L66" s="16">
        <v>0</v>
      </c>
      <c r="M66" s="16">
        <v>0.5</v>
      </c>
      <c r="N66" s="1">
        <v>1</v>
      </c>
      <c r="O66" s="7">
        <f t="shared" si="4"/>
        <v>1.5</v>
      </c>
      <c r="P66" s="5" t="s">
        <v>7</v>
      </c>
    </row>
    <row r="67" spans="2:16" ht="15" customHeight="1" x14ac:dyDescent="0.25">
      <c r="B67" s="24"/>
      <c r="C67" s="6" t="s">
        <v>34</v>
      </c>
      <c r="D67" s="12">
        <v>344</v>
      </c>
      <c r="E67" s="17">
        <v>2</v>
      </c>
      <c r="F67" s="13">
        <v>230.14513274336281</v>
      </c>
      <c r="G67" s="17">
        <v>2</v>
      </c>
      <c r="H67" s="16">
        <v>0</v>
      </c>
      <c r="I67" s="16">
        <v>0.5</v>
      </c>
      <c r="J67" s="16">
        <v>0</v>
      </c>
      <c r="K67" s="16">
        <v>0</v>
      </c>
      <c r="L67" s="16">
        <v>0</v>
      </c>
      <c r="M67" s="16">
        <v>0.5</v>
      </c>
      <c r="N67" s="1">
        <v>1</v>
      </c>
      <c r="O67" s="7">
        <f t="shared" si="4"/>
        <v>1.5</v>
      </c>
      <c r="P67" s="5" t="s">
        <v>7</v>
      </c>
    </row>
    <row r="68" spans="2:16" ht="15" customHeight="1" x14ac:dyDescent="0.25">
      <c r="B68" s="24"/>
      <c r="C68" s="6" t="s">
        <v>29</v>
      </c>
      <c r="D68" s="12">
        <v>401</v>
      </c>
      <c r="E68" s="17">
        <v>2</v>
      </c>
      <c r="F68" s="13">
        <v>302.68561020036429</v>
      </c>
      <c r="G68" s="17">
        <v>2</v>
      </c>
      <c r="H68" s="16">
        <v>0</v>
      </c>
      <c r="I68" s="16">
        <v>0.5</v>
      </c>
      <c r="J68" s="16">
        <v>0</v>
      </c>
      <c r="K68" s="16">
        <v>0</v>
      </c>
      <c r="L68" s="16">
        <v>0</v>
      </c>
      <c r="M68" s="16">
        <v>0.5</v>
      </c>
      <c r="N68" s="1">
        <v>1</v>
      </c>
      <c r="O68" s="7">
        <f t="shared" si="4"/>
        <v>1.5</v>
      </c>
      <c r="P68" s="5" t="s">
        <v>7</v>
      </c>
    </row>
    <row r="69" spans="2:16" ht="15" customHeight="1" x14ac:dyDescent="0.25">
      <c r="B69" s="24"/>
      <c r="C69" s="6" t="s">
        <v>30</v>
      </c>
      <c r="D69" s="12">
        <v>313</v>
      </c>
      <c r="E69" s="17">
        <v>2</v>
      </c>
      <c r="F69" s="13">
        <v>278.76775599128536</v>
      </c>
      <c r="G69" s="17">
        <v>2</v>
      </c>
      <c r="H69" s="16">
        <v>0</v>
      </c>
      <c r="I69" s="16">
        <v>0.5</v>
      </c>
      <c r="J69" s="16">
        <v>0</v>
      </c>
      <c r="K69" s="16">
        <v>0</v>
      </c>
      <c r="L69" s="16">
        <v>0</v>
      </c>
      <c r="M69" s="16">
        <v>0.5</v>
      </c>
      <c r="N69" s="1">
        <v>1</v>
      </c>
      <c r="O69" s="7">
        <f t="shared" si="4"/>
        <v>1.5</v>
      </c>
      <c r="P69" s="5" t="s">
        <v>7</v>
      </c>
    </row>
    <row r="70" spans="2:16" x14ac:dyDescent="0.25">
      <c r="F70" s="8"/>
    </row>
    <row r="71" spans="2:16" x14ac:dyDescent="0.25">
      <c r="F71" s="8"/>
    </row>
    <row r="72" spans="2:16" x14ac:dyDescent="0.25">
      <c r="C72" s="9" t="s">
        <v>75</v>
      </c>
      <c r="F72" s="8"/>
    </row>
    <row r="73" spans="2:16" x14ac:dyDescent="0.25">
      <c r="C73" s="9" t="s">
        <v>76</v>
      </c>
      <c r="F73" s="8"/>
    </row>
    <row r="74" spans="2:16" x14ac:dyDescent="0.25">
      <c r="C74" s="9" t="s">
        <v>77</v>
      </c>
      <c r="F74" s="8"/>
    </row>
    <row r="75" spans="2:16" x14ac:dyDescent="0.25">
      <c r="C75" s="9" t="s">
        <v>78</v>
      </c>
      <c r="F75" s="8"/>
    </row>
    <row r="76" spans="2:16" x14ac:dyDescent="0.25">
      <c r="C76" s="19" t="s">
        <v>79</v>
      </c>
      <c r="F76" s="8"/>
    </row>
    <row r="77" spans="2:16" ht="42" customHeight="1" x14ac:dyDescent="0.25">
      <c r="C77" s="19" t="s">
        <v>80</v>
      </c>
      <c r="F77" s="8"/>
    </row>
    <row r="78" spans="2:16" ht="18" x14ac:dyDescent="0.35">
      <c r="C78" s="20" t="s">
        <v>81</v>
      </c>
      <c r="F78" s="8"/>
    </row>
    <row r="79" spans="2:16" x14ac:dyDescent="0.25">
      <c r="C79" s="19" t="s">
        <v>82</v>
      </c>
      <c r="F79" s="8"/>
    </row>
    <row r="80" spans="2:16" x14ac:dyDescent="0.25">
      <c r="C80" s="9" t="s">
        <v>83</v>
      </c>
      <c r="F80" s="8"/>
    </row>
    <row r="81" spans="3:16" ht="18" x14ac:dyDescent="0.35">
      <c r="C81" s="9" t="s">
        <v>92</v>
      </c>
      <c r="F81" s="8"/>
    </row>
    <row r="82" spans="3:16" x14ac:dyDescent="0.25">
      <c r="C82" s="9" t="s">
        <v>90</v>
      </c>
      <c r="F82" s="8"/>
    </row>
    <row r="83" spans="3:16" x14ac:dyDescent="0.25">
      <c r="C83" s="9" t="s">
        <v>91</v>
      </c>
      <c r="F83" s="8"/>
    </row>
    <row r="84" spans="3:16" x14ac:dyDescent="0.25">
      <c r="C84" s="9" t="s">
        <v>93</v>
      </c>
      <c r="F84" s="8"/>
    </row>
    <row r="85" spans="3:16" ht="49.5" customHeight="1" x14ac:dyDescent="0.25">
      <c r="C85" s="27" t="s">
        <v>84</v>
      </c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</row>
    <row r="86" spans="3:16" x14ac:dyDescent="0.25">
      <c r="C86" s="27" t="s">
        <v>85</v>
      </c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</row>
    <row r="87" spans="3:16" x14ac:dyDescent="0.25">
      <c r="C87" s="28" t="s">
        <v>86</v>
      </c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3:16" x14ac:dyDescent="0.25">
      <c r="C88" s="27" t="s">
        <v>87</v>
      </c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3:16" x14ac:dyDescent="0.25">
      <c r="C89" s="29" t="s">
        <v>88</v>
      </c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</row>
    <row r="90" spans="3:16" ht="46.5" customHeight="1" x14ac:dyDescent="0.25">
      <c r="C90" s="30" t="s">
        <v>89</v>
      </c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</row>
    <row r="91" spans="3:16" x14ac:dyDescent="0.25">
      <c r="F91" s="8"/>
    </row>
    <row r="92" spans="3:16" x14ac:dyDescent="0.25">
      <c r="F92" s="8"/>
    </row>
    <row r="93" spans="3:16" x14ac:dyDescent="0.25">
      <c r="F93" s="8"/>
    </row>
    <row r="94" spans="3:16" x14ac:dyDescent="0.25">
      <c r="F94" s="8"/>
    </row>
    <row r="95" spans="3:16" x14ac:dyDescent="0.25">
      <c r="F95" s="8"/>
    </row>
    <row r="96" spans="3:16" x14ac:dyDescent="0.25">
      <c r="F96" s="8"/>
    </row>
    <row r="97" spans="6:6" x14ac:dyDescent="0.25">
      <c r="F97" s="8"/>
    </row>
    <row r="98" spans="6:6" x14ac:dyDescent="0.25">
      <c r="F98" s="8"/>
    </row>
    <row r="99" spans="6:6" x14ac:dyDescent="0.25">
      <c r="F99" s="8"/>
    </row>
    <row r="100" spans="6:6" x14ac:dyDescent="0.25">
      <c r="F100" s="8"/>
    </row>
    <row r="101" spans="6:6" x14ac:dyDescent="0.25">
      <c r="F101" s="8"/>
    </row>
    <row r="102" spans="6:6" x14ac:dyDescent="0.25">
      <c r="F102" s="8"/>
    </row>
    <row r="103" spans="6:6" x14ac:dyDescent="0.25">
      <c r="F103" s="8"/>
    </row>
    <row r="104" spans="6:6" x14ac:dyDescent="0.25">
      <c r="F104" s="8"/>
    </row>
    <row r="105" spans="6:6" x14ac:dyDescent="0.25">
      <c r="F105" s="8"/>
    </row>
    <row r="106" spans="6:6" x14ac:dyDescent="0.25">
      <c r="F106" s="8"/>
    </row>
    <row r="107" spans="6:6" x14ac:dyDescent="0.25">
      <c r="F107" s="8"/>
    </row>
    <row r="108" spans="6:6" x14ac:dyDescent="0.25">
      <c r="F108" s="8"/>
    </row>
    <row r="109" spans="6:6" x14ac:dyDescent="0.25">
      <c r="F109" s="8"/>
    </row>
    <row r="110" spans="6:6" x14ac:dyDescent="0.25">
      <c r="F110" s="8"/>
    </row>
    <row r="111" spans="6:6" x14ac:dyDescent="0.25">
      <c r="F111" s="8"/>
    </row>
    <row r="112" spans="6:6" x14ac:dyDescent="0.25">
      <c r="F112" s="8"/>
    </row>
    <row r="113" spans="6:6" x14ac:dyDescent="0.25">
      <c r="F113" s="8"/>
    </row>
    <row r="114" spans="6:6" x14ac:dyDescent="0.25">
      <c r="F114" s="8"/>
    </row>
    <row r="115" spans="6:6" x14ac:dyDescent="0.25">
      <c r="F115" s="8"/>
    </row>
    <row r="116" spans="6:6" x14ac:dyDescent="0.25">
      <c r="F116" s="8"/>
    </row>
    <row r="117" spans="6:6" x14ac:dyDescent="0.25">
      <c r="F117" s="8"/>
    </row>
    <row r="118" spans="6:6" x14ac:dyDescent="0.25">
      <c r="F118" s="8"/>
    </row>
    <row r="119" spans="6:6" x14ac:dyDescent="0.25">
      <c r="F119" s="8"/>
    </row>
    <row r="120" spans="6:6" x14ac:dyDescent="0.25">
      <c r="F120" s="8"/>
    </row>
    <row r="121" spans="6:6" x14ac:dyDescent="0.25">
      <c r="F121" s="8"/>
    </row>
    <row r="122" spans="6:6" x14ac:dyDescent="0.25">
      <c r="F122" s="8"/>
    </row>
    <row r="123" spans="6:6" x14ac:dyDescent="0.25">
      <c r="F123" s="8"/>
    </row>
    <row r="124" spans="6:6" x14ac:dyDescent="0.25">
      <c r="F124" s="8"/>
    </row>
    <row r="125" spans="6:6" x14ac:dyDescent="0.25">
      <c r="F125" s="8"/>
    </row>
    <row r="126" spans="6:6" x14ac:dyDescent="0.25">
      <c r="F126" s="8"/>
    </row>
    <row r="127" spans="6:6" x14ac:dyDescent="0.25">
      <c r="F127" s="8"/>
    </row>
    <row r="128" spans="6:6" x14ac:dyDescent="0.25">
      <c r="F128" s="8"/>
    </row>
    <row r="129" spans="6:6" x14ac:dyDescent="0.25">
      <c r="F129" s="8"/>
    </row>
    <row r="130" spans="6:6" x14ac:dyDescent="0.25">
      <c r="F130" s="8"/>
    </row>
    <row r="131" spans="6:6" x14ac:dyDescent="0.25">
      <c r="F131" s="8"/>
    </row>
    <row r="132" spans="6:6" x14ac:dyDescent="0.25">
      <c r="F132" s="8"/>
    </row>
    <row r="133" spans="6:6" x14ac:dyDescent="0.25">
      <c r="F133" s="8"/>
    </row>
    <row r="134" spans="6:6" x14ac:dyDescent="0.25">
      <c r="F134" s="8"/>
    </row>
    <row r="135" spans="6:6" x14ac:dyDescent="0.25">
      <c r="F135" s="8"/>
    </row>
    <row r="136" spans="6:6" x14ac:dyDescent="0.25">
      <c r="F136" s="8"/>
    </row>
    <row r="137" spans="6:6" x14ac:dyDescent="0.25">
      <c r="F137" s="8"/>
    </row>
    <row r="138" spans="6:6" x14ac:dyDescent="0.25">
      <c r="F138" s="8"/>
    </row>
    <row r="139" spans="6:6" x14ac:dyDescent="0.25">
      <c r="F139" s="8"/>
    </row>
    <row r="140" spans="6:6" x14ac:dyDescent="0.25">
      <c r="F140" s="8"/>
    </row>
    <row r="141" spans="6:6" x14ac:dyDescent="0.25">
      <c r="F141" s="8"/>
    </row>
    <row r="142" spans="6:6" x14ac:dyDescent="0.25">
      <c r="F142" s="8"/>
    </row>
    <row r="143" spans="6:6" x14ac:dyDescent="0.25">
      <c r="F143" s="8"/>
    </row>
    <row r="144" spans="6:6" x14ac:dyDescent="0.25">
      <c r="F144" s="8"/>
    </row>
    <row r="145" spans="6:6" x14ac:dyDescent="0.25">
      <c r="F145" s="8"/>
    </row>
    <row r="146" spans="6:6" x14ac:dyDescent="0.25">
      <c r="F146" s="8"/>
    </row>
    <row r="147" spans="6:6" x14ac:dyDescent="0.25">
      <c r="F147" s="8"/>
    </row>
    <row r="148" spans="6:6" x14ac:dyDescent="0.25">
      <c r="F148" s="8"/>
    </row>
    <row r="149" spans="6:6" x14ac:dyDescent="0.25">
      <c r="F149" s="8"/>
    </row>
    <row r="150" spans="6:6" x14ac:dyDescent="0.25">
      <c r="F150" s="8"/>
    </row>
    <row r="151" spans="6:6" x14ac:dyDescent="0.25">
      <c r="F151" s="8"/>
    </row>
    <row r="152" spans="6:6" x14ac:dyDescent="0.25">
      <c r="F152" s="8"/>
    </row>
    <row r="153" spans="6:6" x14ac:dyDescent="0.25">
      <c r="F153" s="8"/>
    </row>
    <row r="154" spans="6:6" x14ac:dyDescent="0.25">
      <c r="F154" s="8"/>
    </row>
    <row r="155" spans="6:6" x14ac:dyDescent="0.25">
      <c r="F155" s="8"/>
    </row>
    <row r="156" spans="6:6" x14ac:dyDescent="0.25">
      <c r="F156" s="8"/>
    </row>
    <row r="157" spans="6:6" x14ac:dyDescent="0.25">
      <c r="F157" s="8"/>
    </row>
    <row r="158" spans="6:6" x14ac:dyDescent="0.25">
      <c r="F158" s="8"/>
    </row>
    <row r="159" spans="6:6" x14ac:dyDescent="0.25">
      <c r="F159" s="8"/>
    </row>
    <row r="160" spans="6:6" x14ac:dyDescent="0.25">
      <c r="F160" s="8"/>
    </row>
    <row r="161" spans="6:6" x14ac:dyDescent="0.25">
      <c r="F161" s="8"/>
    </row>
    <row r="162" spans="6:6" x14ac:dyDescent="0.25">
      <c r="F162" s="8"/>
    </row>
    <row r="163" spans="6:6" x14ac:dyDescent="0.25">
      <c r="F163" s="8"/>
    </row>
    <row r="164" spans="6:6" x14ac:dyDescent="0.25">
      <c r="F164" s="10"/>
    </row>
    <row r="165" spans="6:6" x14ac:dyDescent="0.25">
      <c r="F165" s="10"/>
    </row>
    <row r="166" spans="6:6" x14ac:dyDescent="0.25">
      <c r="F166" s="10"/>
    </row>
  </sheetData>
  <mergeCells count="28">
    <mergeCell ref="C88:P88"/>
    <mergeCell ref="C89:P89"/>
    <mergeCell ref="C90:P90"/>
    <mergeCell ref="C85:P85"/>
    <mergeCell ref="C86:P86"/>
    <mergeCell ref="C87:P87"/>
    <mergeCell ref="O2:O4"/>
    <mergeCell ref="P2:P4"/>
    <mergeCell ref="B5:B8"/>
    <mergeCell ref="B9:B15"/>
    <mergeCell ref="B16:B30"/>
    <mergeCell ref="H2:H4"/>
    <mergeCell ref="I2:I4"/>
    <mergeCell ref="J2:J4"/>
    <mergeCell ref="K2:K4"/>
    <mergeCell ref="L2:L4"/>
    <mergeCell ref="M2:M4"/>
    <mergeCell ref="B2:B4"/>
    <mergeCell ref="C2:C4"/>
    <mergeCell ref="D2:D4"/>
    <mergeCell ref="E2:E4"/>
    <mergeCell ref="F2:F4"/>
    <mergeCell ref="B32:B34"/>
    <mergeCell ref="B35:B45"/>
    <mergeCell ref="B46:B55"/>
    <mergeCell ref="B56:B69"/>
    <mergeCell ref="N2:N4"/>
    <mergeCell ref="G2:G4"/>
  </mergeCells>
  <pageMargins left="0.25" right="0.25" top="0.75" bottom="0.75" header="0.3" footer="0.3"/>
  <pageSetup paperSize="9" scale="63" fitToHeight="0" orientation="portrait" r:id="rId1"/>
  <ignoredErrors>
    <ignoredError sqref="N3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Grażyna Polak</dc:creator>
  <cp:lastModifiedBy>Joanna Wójtowicz</cp:lastModifiedBy>
  <cp:lastPrinted>2021-10-19T07:57:46Z</cp:lastPrinted>
  <dcterms:created xsi:type="dcterms:W3CDTF">2021-06-17T20:54:28Z</dcterms:created>
  <dcterms:modified xsi:type="dcterms:W3CDTF">2021-12-01T09:14:46Z</dcterms:modified>
</cp:coreProperties>
</file>